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M\Desktop\LEKI\"/>
    </mc:Choice>
  </mc:AlternateContent>
  <xr:revisionPtr revIDLastSave="0" documentId="13_ncr:1_{9079C5B7-B6DE-437F-9A3E-539FD9957427}" xr6:coauthVersionLast="47" xr6:coauthVersionMax="47" xr10:uidLastSave="{00000000-0000-0000-0000-000000000000}"/>
  <bookViews>
    <workbookView xWindow="195" yWindow="300" windowWidth="14820" windowHeight="15180" tabRatio="500" xr2:uid="{00000000-000D-0000-FFFF-FFFF00000000}"/>
  </bookViews>
  <sheets>
    <sheet name="Arkusz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1" l="1"/>
  <c r="I9" i="1"/>
  <c r="I10" i="1"/>
  <c r="K10" i="1" s="1"/>
  <c r="I11" i="1"/>
  <c r="K11" i="1" s="1"/>
  <c r="I12" i="1"/>
  <c r="I13" i="1"/>
  <c r="K13" i="1" s="1"/>
  <c r="I14" i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L20" i="1" s="1"/>
  <c r="I21" i="1"/>
  <c r="I22" i="1"/>
  <c r="I23" i="1"/>
  <c r="K23" i="1" s="1"/>
  <c r="I24" i="1"/>
  <c r="K24" i="1" s="1"/>
  <c r="I25" i="1"/>
  <c r="I26" i="1"/>
  <c r="I27" i="1"/>
  <c r="K27" i="1" s="1"/>
  <c r="I28" i="1"/>
  <c r="K28" i="1" s="1"/>
  <c r="L28" i="1" s="1"/>
  <c r="I29" i="1"/>
  <c r="K29" i="1" s="1"/>
  <c r="I30" i="1"/>
  <c r="K30" i="1" s="1"/>
  <c r="I31" i="1"/>
  <c r="K31" i="1" s="1"/>
  <c r="I32" i="1"/>
  <c r="K32" i="1" s="1"/>
  <c r="L32" i="1" s="1"/>
  <c r="I33" i="1"/>
  <c r="I34" i="1"/>
  <c r="K34" i="1" s="1"/>
  <c r="I35" i="1"/>
  <c r="K35" i="1" s="1"/>
  <c r="I36" i="1"/>
  <c r="K36" i="1" s="1"/>
  <c r="I37" i="1"/>
  <c r="I38" i="1"/>
  <c r="K38" i="1" s="1"/>
  <c r="I39" i="1"/>
  <c r="K39" i="1" s="1"/>
  <c r="L39" i="1" s="1"/>
  <c r="I40" i="1"/>
  <c r="K40" i="1" s="1"/>
  <c r="I41" i="1"/>
  <c r="K41" i="1" s="1"/>
  <c r="I42" i="1"/>
  <c r="K42" i="1" s="1"/>
  <c r="I43" i="1"/>
  <c r="I44" i="1"/>
  <c r="K44" i="1" s="1"/>
  <c r="I45" i="1"/>
  <c r="K45" i="1" s="1"/>
  <c r="I46" i="1"/>
  <c r="K46" i="1" s="1"/>
  <c r="I47" i="1"/>
  <c r="K47" i="1" s="1"/>
  <c r="I48" i="1"/>
  <c r="K48" i="1" s="1"/>
  <c r="I49" i="1"/>
  <c r="I50" i="1"/>
  <c r="K50" i="1" s="1"/>
  <c r="I51" i="1"/>
  <c r="K51" i="1" s="1"/>
  <c r="L51" i="1" s="1"/>
  <c r="I52" i="1"/>
  <c r="K52" i="1" s="1"/>
  <c r="I53" i="1"/>
  <c r="K53" i="1" s="1"/>
  <c r="I54" i="1"/>
  <c r="K54" i="1" s="1"/>
  <c r="I55" i="1"/>
  <c r="I56" i="1"/>
  <c r="K56" i="1" s="1"/>
  <c r="I57" i="1"/>
  <c r="I58" i="1"/>
  <c r="K58" i="1" s="1"/>
  <c r="I59" i="1"/>
  <c r="I60" i="1"/>
  <c r="K60" i="1" s="1"/>
  <c r="I61" i="1"/>
  <c r="K61" i="1" s="1"/>
  <c r="I62" i="1"/>
  <c r="K62" i="1" s="1"/>
  <c r="I63" i="1"/>
  <c r="I64" i="1"/>
  <c r="K64" i="1" s="1"/>
  <c r="I65" i="1"/>
  <c r="I66" i="1"/>
  <c r="K66" i="1" s="1"/>
  <c r="I67" i="1"/>
  <c r="K67" i="1" s="1"/>
  <c r="I68" i="1"/>
  <c r="K68" i="1" s="1"/>
  <c r="I69" i="1"/>
  <c r="I7" i="1"/>
  <c r="K7" i="1" s="1"/>
  <c r="I74" i="1"/>
  <c r="K74" i="1" s="1"/>
  <c r="I75" i="1"/>
  <c r="K75" i="1" s="1"/>
  <c r="I76" i="1"/>
  <c r="I77" i="1"/>
  <c r="K77" i="1" s="1"/>
  <c r="I78" i="1"/>
  <c r="K78" i="1" s="1"/>
  <c r="I79" i="1"/>
  <c r="K79" i="1" s="1"/>
  <c r="I80" i="1"/>
  <c r="I85" i="1"/>
  <c r="K85" i="1" s="1"/>
  <c r="I86" i="1"/>
  <c r="K86" i="1" s="1"/>
  <c r="I87" i="1"/>
  <c r="K87" i="1" s="1"/>
  <c r="L24" i="1" l="1"/>
  <c r="K88" i="1"/>
  <c r="L68" i="1"/>
  <c r="K33" i="1"/>
  <c r="L33" i="1" s="1"/>
  <c r="K25" i="1"/>
  <c r="L25" i="1" s="1"/>
  <c r="K21" i="1"/>
  <c r="L21" i="1" s="1"/>
  <c r="I70" i="1"/>
  <c r="K9" i="1"/>
  <c r="L67" i="1"/>
  <c r="L47" i="1"/>
  <c r="L16" i="1"/>
  <c r="K63" i="1"/>
  <c r="L63" i="1" s="1"/>
  <c r="K59" i="1"/>
  <c r="L59" i="1" s="1"/>
  <c r="K55" i="1"/>
  <c r="L55" i="1" s="1"/>
  <c r="K43" i="1"/>
  <c r="L43" i="1" s="1"/>
  <c r="K12" i="1"/>
  <c r="L12" i="1" s="1"/>
  <c r="K8" i="1"/>
  <c r="L8" i="1" s="1"/>
  <c r="K69" i="1"/>
  <c r="L69" i="1" s="1"/>
  <c r="K65" i="1"/>
  <c r="L65" i="1" s="1"/>
  <c r="K57" i="1"/>
  <c r="L57" i="1" s="1"/>
  <c r="K49" i="1"/>
  <c r="L49" i="1" s="1"/>
  <c r="K37" i="1"/>
  <c r="L37" i="1" s="1"/>
  <c r="K26" i="1"/>
  <c r="L26" i="1" s="1"/>
  <c r="K22" i="1"/>
  <c r="L22" i="1" s="1"/>
  <c r="K14" i="1"/>
  <c r="L14" i="1" s="1"/>
  <c r="K80" i="1"/>
  <c r="K81" i="1" s="1"/>
  <c r="K76" i="1"/>
  <c r="L76" i="1" s="1"/>
  <c r="L87" i="1"/>
  <c r="L79" i="1"/>
  <c r="L86" i="1"/>
  <c r="L85" i="1"/>
  <c r="L77" i="1"/>
  <c r="L46" i="1"/>
  <c r="L66" i="1"/>
  <c r="L42" i="1"/>
  <c r="L31" i="1"/>
  <c r="L23" i="1"/>
  <c r="L61" i="1"/>
  <c r="L53" i="1"/>
  <c r="L45" i="1"/>
  <c r="L41" i="1"/>
  <c r="L30" i="1"/>
  <c r="L34" i="1"/>
  <c r="L18" i="1"/>
  <c r="L10" i="1"/>
  <c r="L44" i="1"/>
  <c r="L40" i="1"/>
  <c r="L29" i="1"/>
  <c r="L9" i="1"/>
  <c r="L78" i="1"/>
  <c r="L74" i="1"/>
  <c r="L62" i="1"/>
  <c r="L58" i="1"/>
  <c r="L54" i="1"/>
  <c r="L50" i="1"/>
  <c r="L36" i="1"/>
  <c r="L27" i="1"/>
  <c r="L17" i="1"/>
  <c r="L13" i="1"/>
  <c r="L64" i="1"/>
  <c r="L60" i="1"/>
  <c r="L56" i="1"/>
  <c r="L52" i="1"/>
  <c r="L48" i="1"/>
  <c r="L38" i="1"/>
  <c r="L35" i="1"/>
  <c r="L19" i="1"/>
  <c r="L15" i="1"/>
  <c r="L11" i="1"/>
  <c r="L7" i="1"/>
  <c r="I81" i="1"/>
  <c r="L75" i="1"/>
  <c r="I88" i="1"/>
  <c r="L80" i="1" l="1"/>
  <c r="L81" i="1" s="1"/>
  <c r="L88" i="1"/>
  <c r="L70" i="1"/>
</calcChain>
</file>

<file path=xl/sharedStrings.xml><?xml version="1.0" encoding="utf-8"?>
<sst xmlns="http://schemas.openxmlformats.org/spreadsheetml/2006/main" count="392" uniqueCount="282">
  <si>
    <t>Formularz asortymentowo-cenowy</t>
  </si>
  <si>
    <t>Zakup i sukcesywna dostawa leków dla Działu Farmacji Szpitalnej SP ZOZ MSWiA w Koszalinie</t>
  </si>
  <si>
    <t>Zadanie nr 1</t>
  </si>
  <si>
    <t>Lp.</t>
  </si>
  <si>
    <t xml:space="preserve">Nazwa międzynarodowa          </t>
  </si>
  <si>
    <t>Nazwa leku                        KOD EAN</t>
  </si>
  <si>
    <t>Postać leku</t>
  </si>
  <si>
    <t>Dawka leku</t>
  </si>
  <si>
    <t>Opis opakowania</t>
  </si>
  <si>
    <t>Cena jedn. netto</t>
  </si>
  <si>
    <t>Wartość netto</t>
  </si>
  <si>
    <t>Stawka VAT</t>
  </si>
  <si>
    <t>Wartość VAT</t>
  </si>
  <si>
    <t>Wartość brutto</t>
  </si>
  <si>
    <t>1.</t>
  </si>
  <si>
    <t xml:space="preserve">Ketoprofen  </t>
  </si>
  <si>
    <t>inj.iv.</t>
  </si>
  <si>
    <t>100mg/2ml</t>
  </si>
  <si>
    <t>10amp.</t>
  </si>
  <si>
    <t>2.</t>
  </si>
  <si>
    <t xml:space="preserve">Ketoprofen </t>
  </si>
  <si>
    <t>kaps.</t>
  </si>
  <si>
    <t>50mg</t>
  </si>
  <si>
    <t>20 kaps.</t>
  </si>
  <si>
    <t>3.</t>
  </si>
  <si>
    <t>tabl.powl.</t>
  </si>
  <si>
    <t>100mg</t>
  </si>
  <si>
    <t>30 szt.</t>
  </si>
  <si>
    <t>4.</t>
  </si>
  <si>
    <t>żel</t>
  </si>
  <si>
    <t>25mg/g</t>
  </si>
  <si>
    <t>tuba 100 g</t>
  </si>
  <si>
    <t>5.</t>
  </si>
  <si>
    <t>Enoxaparinum natrium (bez konieczności monitorowania leku)</t>
  </si>
  <si>
    <t>inj.sc.</t>
  </si>
  <si>
    <t>60mg/0,6ml</t>
  </si>
  <si>
    <t>10 amp.strzyk.</t>
  </si>
  <si>
    <t>6.</t>
  </si>
  <si>
    <t>80mg/0,8ml</t>
  </si>
  <si>
    <t>10amp. strzyk.</t>
  </si>
  <si>
    <t>7.</t>
  </si>
  <si>
    <t>Enoxaparinum natrium  (bez konieczności monitorowania leku)</t>
  </si>
  <si>
    <t>100mg/1ml</t>
  </si>
  <si>
    <t>8.</t>
  </si>
  <si>
    <t xml:space="preserve">Enoxaparinum natrium (bez konieczności monitorowania leku) </t>
  </si>
  <si>
    <t>40mg/0,4ml</t>
  </si>
  <si>
    <t>10amp.strzyk.</t>
  </si>
  <si>
    <t>9.</t>
  </si>
  <si>
    <t>20mg/0,2nl</t>
  </si>
  <si>
    <t>10.</t>
  </si>
  <si>
    <t>Acidum Tranexamicum</t>
  </si>
  <si>
    <t>500mg/5ml</t>
  </si>
  <si>
    <t>5amp.</t>
  </si>
  <si>
    <t>11.</t>
  </si>
  <si>
    <t>tabl.</t>
  </si>
  <si>
    <t>20szt.</t>
  </si>
  <si>
    <t>12.</t>
  </si>
  <si>
    <t xml:space="preserve">Amiodarone </t>
  </si>
  <si>
    <t>inj.</t>
  </si>
  <si>
    <t>50mg/1ml</t>
  </si>
  <si>
    <t>6amp.a3ml</t>
  </si>
  <si>
    <t>13.</t>
  </si>
  <si>
    <t>Ferrosi sulfas + Acidum ascorbicum typu Sorbifer Durules</t>
  </si>
  <si>
    <t>tabl.o przedł.uw.</t>
  </si>
  <si>
    <t>100mg jonów żelaza (II)               + 60mg</t>
  </si>
  <si>
    <t>50szt.</t>
  </si>
  <si>
    <t>14.</t>
  </si>
  <si>
    <t xml:space="preserve">Ferrosi sulfas   </t>
  </si>
  <si>
    <t>draż,</t>
  </si>
  <si>
    <t>105mg FeII</t>
  </si>
  <si>
    <t>15.</t>
  </si>
  <si>
    <t xml:space="preserve">Preparat do kolonoskopii, "wysokoobjętościowy", który stosuje się 4litry/4 saszetki/4 godziny ,macrogol. </t>
  </si>
  <si>
    <t>proszek doustny</t>
  </si>
  <si>
    <t>74 g/1saszet.</t>
  </si>
  <si>
    <t>4 saszet.</t>
  </si>
  <si>
    <t>16.</t>
  </si>
  <si>
    <t>Thiamine    B1</t>
  </si>
  <si>
    <t>25mg(forte)</t>
  </si>
  <si>
    <t>50 szt.</t>
  </si>
  <si>
    <t>17.</t>
  </si>
  <si>
    <t xml:space="preserve">Pyridoxine  </t>
  </si>
  <si>
    <t xml:space="preserve"> 50 szt.</t>
  </si>
  <si>
    <t>18.</t>
  </si>
  <si>
    <t xml:space="preserve">Ascorbicum acid   </t>
  </si>
  <si>
    <t>draż.</t>
  </si>
  <si>
    <t>200mg</t>
  </si>
  <si>
    <t>50 tabl.</t>
  </si>
  <si>
    <t>19.</t>
  </si>
  <si>
    <t>1000mg</t>
  </si>
  <si>
    <t>15kaps.</t>
  </si>
  <si>
    <t>20.</t>
  </si>
  <si>
    <t>Cholecalciferolum</t>
  </si>
  <si>
    <t>1 000j.m.</t>
  </si>
  <si>
    <t>90szt.</t>
  </si>
  <si>
    <t>21.</t>
  </si>
  <si>
    <t xml:space="preserve">Fenoteroli hydrobromidum + Ipratropii bromidum typu Berodual </t>
  </si>
  <si>
    <t>płyn d/inh.z nebulizatora</t>
  </si>
  <si>
    <t>0,5mg+0,25mg/ml</t>
  </si>
  <si>
    <t>20ml</t>
  </si>
  <si>
    <t>22.</t>
  </si>
  <si>
    <t>Makrogol 400+Makkrogol 3350+rafinowana żywica świerku norweskiego (Picea abies), glicerol, alkohol denaturowany.</t>
  </si>
  <si>
    <t>maść</t>
  </si>
  <si>
    <t>15g</t>
  </si>
  <si>
    <t>23.</t>
  </si>
  <si>
    <t>hydrożel</t>
  </si>
  <si>
    <t>30ml</t>
  </si>
  <si>
    <t>24.</t>
  </si>
  <si>
    <t>Makrogol 400+Makkrogol 3350+rafinowana żywica świerku norweskiego (Picea abies), glicerol, alkohol denaturowany.(typu SutriSept)</t>
  </si>
  <si>
    <t>płyn</t>
  </si>
  <si>
    <t>250ml</t>
  </si>
  <si>
    <t>25.</t>
  </si>
  <si>
    <r>
      <rPr>
        <sz val="9"/>
        <rFont val="Arial"/>
        <family val="2"/>
        <charset val="238"/>
      </rPr>
      <t xml:space="preserve">Szczepionka BCG do podania dopęcherzowego- dopuszczalny termin ważności po otrzymaniu dostawy </t>
    </r>
    <r>
      <rPr>
        <b/>
        <sz val="9"/>
        <rFont val="Arial"/>
        <family val="2"/>
        <charset val="238"/>
      </rPr>
      <t>min.6 miesięcy</t>
    </r>
  </si>
  <si>
    <t>proszek+rop.w systemie zamkniętym</t>
  </si>
  <si>
    <t>zestaw</t>
  </si>
  <si>
    <t>zaw.200mlCFUx1fiol+rozp.50ml</t>
  </si>
  <si>
    <t>26.</t>
  </si>
  <si>
    <r>
      <rPr>
        <sz val="9"/>
        <rFont val="Arial"/>
        <family val="2"/>
        <charset val="238"/>
      </rPr>
      <t>Szczepionka przeciw wirusowemu zapaleniu wątroby typu B (rDNA), szczepionka 1-dawkowa dla dorosłych. 1 dawka zawiera: antygen powierzchniowy wirusa zapalenia wątroby typu B (HBsAg)-otrzymany na drodze rekombinacji DNA w komórkach drożdży Saccharomyces cerevisiae 20mikrogramów; adsorbowany na wodorotlenku glinu, uwodnionym 0,5 miligrama Al</t>
    </r>
    <r>
      <rPr>
        <sz val="9"/>
        <rFont val="Calibri"/>
        <family val="2"/>
        <charset val="238"/>
      </rPr>
      <t>³</t>
    </r>
    <r>
      <rPr>
        <sz val="9.9"/>
        <rFont val="Arial"/>
        <family val="2"/>
        <charset val="238"/>
      </rPr>
      <t xml:space="preserve">+. </t>
    </r>
    <r>
      <rPr>
        <sz val="9"/>
        <rFont val="Arial"/>
        <family val="2"/>
        <charset val="238"/>
      </rPr>
      <t>(dla dorosłych).</t>
    </r>
  </si>
  <si>
    <t>zaw.d/wstrz.</t>
  </si>
  <si>
    <t>20mcg/ml</t>
  </si>
  <si>
    <t>1fiol.x1ml</t>
  </si>
  <si>
    <t>27.</t>
  </si>
  <si>
    <r>
      <rPr>
        <sz val="9"/>
        <rFont val="Arial"/>
        <family val="2"/>
        <charset val="238"/>
      </rPr>
      <t>Szczepionka przeciw kleszczowemu zapaleniu mózgu (cały wirus, inaktywowany). Jedna dawka (o,5ml) zawiera: wirus kleszczowego zapalenia mózgu (szczep Neudorfl) (2,4mkrograma); adsorbowany na uwodnionym wodorotlenku glinu (0,35 miligram A1</t>
    </r>
    <r>
      <rPr>
        <sz val="9"/>
        <rFont val="Calibri"/>
        <family val="2"/>
        <charset val="238"/>
      </rPr>
      <t>³</t>
    </r>
    <r>
      <rPr>
        <sz val="9.9"/>
        <rFont val="Arial"/>
        <family val="2"/>
        <charset val="238"/>
      </rPr>
      <t>+); namnażany w fibroblastach zarodków kurzych (komórki CEF).</t>
    </r>
  </si>
  <si>
    <t>2,4mcg/0,5ml</t>
  </si>
  <si>
    <t>1amp.strz.           (bez igły)</t>
  </si>
  <si>
    <t>28.</t>
  </si>
  <si>
    <t>Szczepionka czterowalentna przeciwko grypie (rozszczepiony wirion), inaktywowana.  Tetra</t>
  </si>
  <si>
    <t>1daw.(0,5ml)</t>
  </si>
  <si>
    <t>10amp.strz.</t>
  </si>
  <si>
    <t>29.</t>
  </si>
  <si>
    <t>Dalteparinum natricum Multi</t>
  </si>
  <si>
    <t>rozt.d/wstrz.</t>
  </si>
  <si>
    <t>9 500j.m.                  aXa0,2ml</t>
  </si>
  <si>
    <t>10fiol.x5ml</t>
  </si>
  <si>
    <t>30.</t>
  </si>
  <si>
    <t>31.</t>
  </si>
  <si>
    <t>Phenylbutazonum</t>
  </si>
  <si>
    <t>50mg/g</t>
  </si>
  <si>
    <t>30g</t>
  </si>
  <si>
    <t>32.</t>
  </si>
  <si>
    <t>33.</t>
  </si>
  <si>
    <t xml:space="preserve">Hydrożel składający się ze zmodyfikowanego polimeru karboksymetylocelulozy, glikolu oraz wody. </t>
  </si>
  <si>
    <t>Hydrogel</t>
  </si>
  <si>
    <t>15g.</t>
  </si>
  <si>
    <t>34.</t>
  </si>
  <si>
    <t>Albumina ludzka,1 ml roztworu zawiera 200 mg białka całkowitego, w tym co najmniej 96% albuminy ludzkiej.</t>
  </si>
  <si>
    <t>roz.d/inf</t>
  </si>
  <si>
    <t>200g/l</t>
  </si>
  <si>
    <t>100ml</t>
  </si>
  <si>
    <t>35.</t>
  </si>
  <si>
    <t>Żel znieczulający z lidokainą. Preparat jałowy w jednorazowych aplikatorach do podawania docewkowego.</t>
  </si>
  <si>
    <t>gel</t>
  </si>
  <si>
    <t>20g/1g</t>
  </si>
  <si>
    <t>0,0125g</t>
  </si>
  <si>
    <t>36.</t>
  </si>
  <si>
    <t>Preparat w aerozolu do utrwalania rozmazów biologicznych pobranych na szkiełka mikroskopowe w celu późniejszej ich oceny.</t>
  </si>
  <si>
    <t>aerozol</t>
  </si>
  <si>
    <t>150ml</t>
  </si>
  <si>
    <t>37.</t>
  </si>
  <si>
    <t>Methyloprednizolon typu Depo-Medrol</t>
  </si>
  <si>
    <t>40mg/1ml</t>
  </si>
  <si>
    <t>1fiol.</t>
  </si>
  <si>
    <t>38.</t>
  </si>
  <si>
    <t xml:space="preserve">Furosemidum </t>
  </si>
  <si>
    <t>20mg/2ml</t>
  </si>
  <si>
    <t>50 amp</t>
  </si>
  <si>
    <t>39.</t>
  </si>
  <si>
    <t>Gliquidone</t>
  </si>
  <si>
    <t>50tab.</t>
  </si>
  <si>
    <t>40.</t>
  </si>
  <si>
    <t xml:space="preserve">Krem cholesterolowy z witaminami A i E. </t>
  </si>
  <si>
    <t>krem</t>
  </si>
  <si>
    <t>50g</t>
  </si>
  <si>
    <t>41.</t>
  </si>
  <si>
    <t xml:space="preserve">Ammonii bituminosulfonatis unguentum FP  10%. </t>
  </si>
  <si>
    <t>10g/100g</t>
  </si>
  <si>
    <t>20g</t>
  </si>
  <si>
    <t>42.</t>
  </si>
  <si>
    <t xml:space="preserve">Zinci oxidi unguentum </t>
  </si>
  <si>
    <t>43.</t>
  </si>
  <si>
    <t xml:space="preserve">Calendulae anthodium extractum </t>
  </si>
  <si>
    <t>700mg/1g</t>
  </si>
  <si>
    <t>40g</t>
  </si>
  <si>
    <t>44.</t>
  </si>
  <si>
    <t>Maść pięciornikowa złożona</t>
  </si>
  <si>
    <t>45.</t>
  </si>
  <si>
    <t>indapamid + peryndopryl</t>
  </si>
  <si>
    <t>tabl</t>
  </si>
  <si>
    <t>2,5mg+0,625mg</t>
  </si>
  <si>
    <t>30tabl</t>
  </si>
  <si>
    <t>46.</t>
  </si>
  <si>
    <t xml:space="preserve">10 mg+2,5 mg </t>
  </si>
  <si>
    <t>47.</t>
  </si>
  <si>
    <t xml:space="preserve">5 mg+1,25 mg </t>
  </si>
  <si>
    <t>48.</t>
  </si>
  <si>
    <t xml:space="preserve">Aplikatory do lidokainy w aerozolu </t>
  </si>
  <si>
    <t>100szt.</t>
  </si>
  <si>
    <t>49.</t>
  </si>
  <si>
    <t>Ropinirolum</t>
  </si>
  <si>
    <t>4mg</t>
  </si>
  <si>
    <t>84tabl</t>
  </si>
  <si>
    <t>50.</t>
  </si>
  <si>
    <t>Zinci hydroaspartas</t>
  </si>
  <si>
    <t>0,027 g Zn2+ (0,15 g)</t>
  </si>
  <si>
    <t>50tabl</t>
  </si>
  <si>
    <t>51.</t>
  </si>
  <si>
    <t>Poilheksamid (PHMB)+Poloksamer 188 (typuSkinsept color)</t>
  </si>
  <si>
    <t>r-r d/odkaż.skóry</t>
  </si>
  <si>
    <t>350ml</t>
  </si>
  <si>
    <t>52.</t>
  </si>
  <si>
    <t>1lx1fl.</t>
  </si>
  <si>
    <t>53.</t>
  </si>
  <si>
    <t>Poilheksamid (PHMB)+Poloksamer 188 (typuSkinsept Mucosa)</t>
  </si>
  <si>
    <t>r-r d/odkaż.</t>
  </si>
  <si>
    <t>500mlx1fl.</t>
  </si>
  <si>
    <t>54.</t>
  </si>
  <si>
    <t>55.</t>
  </si>
  <si>
    <t>Poilheksamid (PHMB)+Poloksamer 188 (typuSkinsept Pur)</t>
  </si>
  <si>
    <t>56.</t>
  </si>
  <si>
    <t>350mlx1fl.</t>
  </si>
  <si>
    <t>RAZEM</t>
  </si>
  <si>
    <t>Zadanie nr 2</t>
  </si>
  <si>
    <t xml:space="preserve">Glulizyna - szybkodziałająca insulina utrzymująca stabilnosć w roztworze bez konieczności dodawania cynku typu Apidra Solostar  </t>
  </si>
  <si>
    <t>jednorazowy wstrzykiwacz</t>
  </si>
  <si>
    <t>100 j./ml x 3ml</t>
  </si>
  <si>
    <t>5 szt.</t>
  </si>
  <si>
    <r>
      <rPr>
        <sz val="9"/>
        <rFont val="Arial"/>
        <family val="2"/>
        <charset val="238"/>
      </rPr>
      <t xml:space="preserve">Insulina ludzka izotopowa (NPH) z trzema metalowymi kulkami we wkładzie słuzące do wymieszania zawiesiny przed podaniem typu Insuman Basal Solostar </t>
    </r>
    <r>
      <rPr>
        <b/>
        <sz val="9"/>
        <rFont val="Arial"/>
        <family val="2"/>
        <charset val="238"/>
      </rPr>
      <t xml:space="preserve"> </t>
    </r>
  </si>
  <si>
    <t>100j./ml x 3ml</t>
  </si>
  <si>
    <t xml:space="preserve"> 5 szt.</t>
  </si>
  <si>
    <t>Acidum valproicum+Natrii valproas</t>
  </si>
  <si>
    <t>tabl.powl.o przedł.uwal.</t>
  </si>
  <si>
    <t>300 mg              (87mg+200mg)</t>
  </si>
  <si>
    <t>Natrii valproas</t>
  </si>
  <si>
    <t>syr.</t>
  </si>
  <si>
    <t>288,2mg/5ml</t>
  </si>
  <si>
    <t>1fl. 150ml</t>
  </si>
  <si>
    <t>Insulina glargine − wolnodziałający analog insuliny ludzkiej o wydłużonym czasie działania. Typu Toujeo Solostar</t>
  </si>
  <si>
    <t>300j/1ml</t>
  </si>
  <si>
    <t>10szt.</t>
  </si>
  <si>
    <t>Insulina Asptar Szybkodziałający nowoczesny analog insuliny ludzkiej. Typu Insulin Aspart Solostar</t>
  </si>
  <si>
    <t>x</t>
  </si>
  <si>
    <t>Zadanie nr 3</t>
  </si>
  <si>
    <t>Dieta w płynie, kompletna pod względem odżywczym, hiperkaloryczna.Płyn; Białko 6 g/100 ml (kazeina). Węglowodany 18,5 g/100 ml (maltodekstryny, laktoza &lt;0,025 g/100 ml). Tłuszcz 5,8 g/100 ml (LCT). Witaminy. Składniki mineralne. Wzbogacony w cholinę. Osmolarność 385 mOsm/l. Wartość energetyczna 150 kcal/100 ml (630 kJ/100 ml); 500 ml [butelka</t>
  </si>
  <si>
    <t>500ml</t>
  </si>
  <si>
    <t xml:space="preserve">Cefraxione </t>
  </si>
  <si>
    <t xml:space="preserve">proszek do sporz. roztw. do wstrz. i (lub) inf </t>
  </si>
  <si>
    <t>2g</t>
  </si>
  <si>
    <t>1 fiolka</t>
  </si>
  <si>
    <t>Clindamycin</t>
  </si>
  <si>
    <t xml:space="preserve">150 mg/ml </t>
  </si>
  <si>
    <t>5amp po 2ml</t>
  </si>
  <si>
    <t>Metronidazolum</t>
  </si>
  <si>
    <t>0,01 g/g</t>
  </si>
  <si>
    <t xml:space="preserve"> 500mg (145mg+333mg)</t>
  </si>
  <si>
    <t>30szt</t>
  </si>
  <si>
    <t>57.</t>
  </si>
  <si>
    <t>Amlodypina</t>
  </si>
  <si>
    <t>tabletki</t>
  </si>
  <si>
    <t>10mg</t>
  </si>
  <si>
    <t>30 tab</t>
  </si>
  <si>
    <t>Jodopowidon</t>
  </si>
  <si>
    <t>100 mg/ml (10%)</t>
  </si>
  <si>
    <t>1000ml</t>
  </si>
  <si>
    <t>Etamsylat</t>
  </si>
  <si>
    <t>0,125g/ml</t>
  </si>
  <si>
    <t>5amp./2ml</t>
  </si>
  <si>
    <t>Hydrocortisonum</t>
  </si>
  <si>
    <t>tab</t>
  </si>
  <si>
    <t>20mg</t>
  </si>
  <si>
    <t>Lignocainum typu A</t>
  </si>
  <si>
    <t>0,02g/g</t>
  </si>
  <si>
    <t>200ml</t>
  </si>
  <si>
    <t xml:space="preserve">Płyn z chlorheksydyną </t>
  </si>
  <si>
    <t>płyn do płukania jany ustnej</t>
  </si>
  <si>
    <t>100 mg/ml</t>
  </si>
  <si>
    <t>10amp/5ml</t>
  </si>
  <si>
    <t>58.</t>
  </si>
  <si>
    <t>59.</t>
  </si>
  <si>
    <t>60.</t>
  </si>
  <si>
    <t>61.</t>
  </si>
  <si>
    <t>62.</t>
  </si>
  <si>
    <t>63.</t>
  </si>
  <si>
    <t>Wielkość zam. na 20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</si>
</sst>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3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sz val="9.9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EDEDED"/>
      </patternFill>
    </fill>
    <fill>
      <patternFill patternType="solid">
        <fgColor rgb="FFEDEDED"/>
        <bgColor rgb="FFDEEBF7"/>
      </patternFill>
    </fill>
    <fill>
      <patternFill patternType="solid">
        <fgColor rgb="FFFFFFFF"/>
        <bgColor rgb="FFEDEDED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1" fillId="0" borderId="0" applyBorder="0" applyProtection="0"/>
    <xf numFmtId="0" fontId="1" fillId="0" borderId="0"/>
    <xf numFmtId="0" fontId="2" fillId="0" borderId="0"/>
  </cellStyleXfs>
  <cellXfs count="43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4" fontId="7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9" fontId="7" fillId="0" borderId="1" xfId="2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/>
    <xf numFmtId="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</cellXfs>
  <cellStyles count="4">
    <cellStyle name="Dziesiętny 2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topLeftCell="A76" zoomScaleNormal="100" workbookViewId="0">
      <selection activeCell="G90" sqref="G90"/>
    </sheetView>
  </sheetViews>
  <sheetFormatPr defaultRowHeight="15"/>
  <cols>
    <col min="1" max="1" width="8.7109375" customWidth="1"/>
    <col min="2" max="2" width="31.42578125" customWidth="1"/>
    <col min="3" max="3" width="11" customWidth="1"/>
    <col min="4" max="4" width="17.85546875" customWidth="1"/>
    <col min="5" max="5" width="15.7109375" customWidth="1"/>
    <col min="6" max="6" width="11.85546875" customWidth="1"/>
    <col min="7" max="7" width="10.5703125" customWidth="1"/>
    <col min="8" max="8" width="8.7109375" customWidth="1"/>
    <col min="9" max="9" width="16.85546875" customWidth="1"/>
    <col min="10" max="11" width="8.7109375" customWidth="1"/>
    <col min="12" max="12" width="22.28515625" customWidth="1"/>
    <col min="13" max="1023" width="8.7109375" customWidth="1"/>
    <col min="1024" max="1025" width="11.5703125"/>
  </cols>
  <sheetData>
    <row r="1" spans="1:12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2">
      <c r="A5" s="41" t="s">
        <v>2</v>
      </c>
      <c r="B5" s="42"/>
    </row>
    <row r="6" spans="1:12" ht="36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2" t="s">
        <v>8</v>
      </c>
      <c r="G6" s="1" t="s">
        <v>281</v>
      </c>
      <c r="H6" s="2" t="s">
        <v>9</v>
      </c>
      <c r="I6" s="2" t="s">
        <v>10</v>
      </c>
      <c r="J6" s="2" t="s">
        <v>11</v>
      </c>
      <c r="K6" s="3" t="s">
        <v>12</v>
      </c>
      <c r="L6" s="2" t="s">
        <v>13</v>
      </c>
    </row>
    <row r="7" spans="1:12">
      <c r="A7" s="4" t="s">
        <v>14</v>
      </c>
      <c r="B7" s="5" t="s">
        <v>15</v>
      </c>
      <c r="C7" s="5"/>
      <c r="D7" s="6" t="s">
        <v>16</v>
      </c>
      <c r="E7" s="6" t="s">
        <v>17</v>
      </c>
      <c r="F7" s="6" t="s">
        <v>18</v>
      </c>
      <c r="G7" s="4">
        <v>100</v>
      </c>
      <c r="H7" s="7"/>
      <c r="I7" s="7">
        <f>H7*G7</f>
        <v>0</v>
      </c>
      <c r="J7" s="31">
        <v>0.08</v>
      </c>
      <c r="K7" s="7">
        <f>I7*J7</f>
        <v>0</v>
      </c>
      <c r="L7" s="7">
        <f t="shared" ref="L7:L37" si="0">I7+K7</f>
        <v>0</v>
      </c>
    </row>
    <row r="8" spans="1:12">
      <c r="A8" s="4" t="s">
        <v>19</v>
      </c>
      <c r="B8" s="5" t="s">
        <v>20</v>
      </c>
      <c r="C8" s="5"/>
      <c r="D8" s="6" t="s">
        <v>21</v>
      </c>
      <c r="E8" s="6" t="s">
        <v>22</v>
      </c>
      <c r="F8" s="6" t="s">
        <v>23</v>
      </c>
      <c r="G8" s="4">
        <v>8</v>
      </c>
      <c r="H8" s="7"/>
      <c r="I8" s="7">
        <f t="shared" ref="I8:I69" si="1">H8*G8</f>
        <v>0</v>
      </c>
      <c r="J8" s="31">
        <v>0.08</v>
      </c>
      <c r="K8" s="7">
        <f t="shared" ref="K8:K69" si="2">I8*J8</f>
        <v>0</v>
      </c>
      <c r="L8" s="7">
        <f t="shared" si="0"/>
        <v>0</v>
      </c>
    </row>
    <row r="9" spans="1:12">
      <c r="A9" s="4" t="s">
        <v>24</v>
      </c>
      <c r="B9" s="5" t="s">
        <v>15</v>
      </c>
      <c r="C9" s="5"/>
      <c r="D9" s="6" t="s">
        <v>25</v>
      </c>
      <c r="E9" s="6" t="s">
        <v>26</v>
      </c>
      <c r="F9" s="6" t="s">
        <v>27</v>
      </c>
      <c r="G9" s="4">
        <v>30</v>
      </c>
      <c r="H9" s="7"/>
      <c r="I9" s="7">
        <f t="shared" si="1"/>
        <v>0</v>
      </c>
      <c r="J9" s="31">
        <v>0.08</v>
      </c>
      <c r="K9" s="7">
        <f t="shared" si="2"/>
        <v>0</v>
      </c>
      <c r="L9" s="7">
        <f t="shared" si="0"/>
        <v>0</v>
      </c>
    </row>
    <row r="10" spans="1:12">
      <c r="A10" s="4" t="s">
        <v>28</v>
      </c>
      <c r="B10" s="8" t="s">
        <v>15</v>
      </c>
      <c r="C10" s="8"/>
      <c r="D10" s="9" t="s">
        <v>29</v>
      </c>
      <c r="E10" s="6" t="s">
        <v>30</v>
      </c>
      <c r="F10" s="10" t="s">
        <v>31</v>
      </c>
      <c r="G10" s="4">
        <v>70</v>
      </c>
      <c r="H10" s="7"/>
      <c r="I10" s="7">
        <f t="shared" si="1"/>
        <v>0</v>
      </c>
      <c r="J10" s="31">
        <v>0.08</v>
      </c>
      <c r="K10" s="7">
        <f t="shared" si="2"/>
        <v>0</v>
      </c>
      <c r="L10" s="7">
        <f t="shared" si="0"/>
        <v>0</v>
      </c>
    </row>
    <row r="11" spans="1:12" ht="24">
      <c r="A11" s="4" t="s">
        <v>32</v>
      </c>
      <c r="B11" s="8" t="s">
        <v>33</v>
      </c>
      <c r="C11" s="8"/>
      <c r="D11" s="11" t="s">
        <v>34</v>
      </c>
      <c r="E11" s="11" t="s">
        <v>35</v>
      </c>
      <c r="F11" s="6" t="s">
        <v>36</v>
      </c>
      <c r="G11" s="4">
        <v>75</v>
      </c>
      <c r="H11" s="7"/>
      <c r="I11" s="7">
        <f t="shared" si="1"/>
        <v>0</v>
      </c>
      <c r="J11" s="31">
        <v>0.08</v>
      </c>
      <c r="K11" s="7">
        <f t="shared" si="2"/>
        <v>0</v>
      </c>
      <c r="L11" s="7">
        <f t="shared" si="0"/>
        <v>0</v>
      </c>
    </row>
    <row r="12" spans="1:12" ht="24">
      <c r="A12" s="4" t="s">
        <v>37</v>
      </c>
      <c r="B12" s="8" t="s">
        <v>33</v>
      </c>
      <c r="C12" s="8"/>
      <c r="D12" s="11" t="s">
        <v>34</v>
      </c>
      <c r="E12" s="11" t="s">
        <v>38</v>
      </c>
      <c r="F12" s="6" t="s">
        <v>39</v>
      </c>
      <c r="G12" s="4">
        <v>60</v>
      </c>
      <c r="H12" s="7"/>
      <c r="I12" s="7">
        <f t="shared" si="1"/>
        <v>0</v>
      </c>
      <c r="J12" s="31">
        <v>0.08</v>
      </c>
      <c r="K12" s="7">
        <f t="shared" si="2"/>
        <v>0</v>
      </c>
      <c r="L12" s="7">
        <f t="shared" si="0"/>
        <v>0</v>
      </c>
    </row>
    <row r="13" spans="1:12" ht="24">
      <c r="A13" s="4" t="s">
        <v>40</v>
      </c>
      <c r="B13" s="8" t="s">
        <v>41</v>
      </c>
      <c r="C13" s="8"/>
      <c r="D13" s="11" t="s">
        <v>34</v>
      </c>
      <c r="E13" s="11" t="s">
        <v>42</v>
      </c>
      <c r="F13" s="6" t="s">
        <v>36</v>
      </c>
      <c r="G13" s="4">
        <v>55</v>
      </c>
      <c r="H13" s="7"/>
      <c r="I13" s="7">
        <f t="shared" si="1"/>
        <v>0</v>
      </c>
      <c r="J13" s="31">
        <v>0.08</v>
      </c>
      <c r="K13" s="7">
        <f t="shared" si="2"/>
        <v>0</v>
      </c>
      <c r="L13" s="7">
        <f t="shared" si="0"/>
        <v>0</v>
      </c>
    </row>
    <row r="14" spans="1:12" ht="24">
      <c r="A14" s="4" t="s">
        <v>43</v>
      </c>
      <c r="B14" s="8" t="s">
        <v>44</v>
      </c>
      <c r="C14" s="8"/>
      <c r="D14" s="11" t="s">
        <v>34</v>
      </c>
      <c r="E14" s="11" t="s">
        <v>45</v>
      </c>
      <c r="F14" s="6" t="s">
        <v>46</v>
      </c>
      <c r="G14" s="4">
        <v>180</v>
      </c>
      <c r="H14" s="7"/>
      <c r="I14" s="7">
        <f t="shared" si="1"/>
        <v>0</v>
      </c>
      <c r="J14" s="31">
        <v>0.08</v>
      </c>
      <c r="K14" s="7">
        <f t="shared" si="2"/>
        <v>0</v>
      </c>
      <c r="L14" s="7">
        <f t="shared" si="0"/>
        <v>0</v>
      </c>
    </row>
    <row r="15" spans="1:12" ht="24">
      <c r="A15" s="4" t="s">
        <v>47</v>
      </c>
      <c r="B15" s="8" t="s">
        <v>41</v>
      </c>
      <c r="C15" s="8"/>
      <c r="D15" s="11" t="s">
        <v>34</v>
      </c>
      <c r="E15" s="11" t="s">
        <v>48</v>
      </c>
      <c r="F15" s="6" t="s">
        <v>46</v>
      </c>
      <c r="G15" s="4">
        <v>50</v>
      </c>
      <c r="H15" s="7"/>
      <c r="I15" s="7">
        <f t="shared" si="1"/>
        <v>0</v>
      </c>
      <c r="J15" s="31">
        <v>0.08</v>
      </c>
      <c r="K15" s="7">
        <f t="shared" si="2"/>
        <v>0</v>
      </c>
      <c r="L15" s="7">
        <f t="shared" si="0"/>
        <v>0</v>
      </c>
    </row>
    <row r="16" spans="1:12">
      <c r="A16" s="4" t="s">
        <v>49</v>
      </c>
      <c r="B16" s="12" t="s">
        <v>50</v>
      </c>
      <c r="C16" s="12"/>
      <c r="D16" s="13" t="s">
        <v>16</v>
      </c>
      <c r="E16" s="13" t="s">
        <v>51</v>
      </c>
      <c r="F16" s="13" t="s">
        <v>52</v>
      </c>
      <c r="G16" s="4">
        <v>5</v>
      </c>
      <c r="H16" s="7"/>
      <c r="I16" s="7">
        <f t="shared" si="1"/>
        <v>0</v>
      </c>
      <c r="J16" s="31">
        <v>0.08</v>
      </c>
      <c r="K16" s="7">
        <f t="shared" si="2"/>
        <v>0</v>
      </c>
      <c r="L16" s="7">
        <f t="shared" si="0"/>
        <v>0</v>
      </c>
    </row>
    <row r="17" spans="1:12">
      <c r="A17" s="4" t="s">
        <v>53</v>
      </c>
      <c r="B17" s="12" t="s">
        <v>50</v>
      </c>
      <c r="C17" s="12"/>
      <c r="D17" s="13" t="s">
        <v>54</v>
      </c>
      <c r="E17" s="13" t="s">
        <v>51</v>
      </c>
      <c r="F17" s="13" t="s">
        <v>55</v>
      </c>
      <c r="G17" s="4">
        <v>5</v>
      </c>
      <c r="H17" s="7"/>
      <c r="I17" s="7">
        <f t="shared" si="1"/>
        <v>0</v>
      </c>
      <c r="J17" s="31">
        <v>0.08</v>
      </c>
      <c r="K17" s="7">
        <f t="shared" si="2"/>
        <v>0</v>
      </c>
      <c r="L17" s="7">
        <f t="shared" si="0"/>
        <v>0</v>
      </c>
    </row>
    <row r="18" spans="1:12">
      <c r="A18" s="4" t="s">
        <v>56</v>
      </c>
      <c r="B18" s="14" t="s">
        <v>57</v>
      </c>
      <c r="C18" s="14"/>
      <c r="D18" s="15" t="s">
        <v>58</v>
      </c>
      <c r="E18" s="15" t="s">
        <v>59</v>
      </c>
      <c r="F18" s="16" t="s">
        <v>60</v>
      </c>
      <c r="G18" s="4">
        <v>20</v>
      </c>
      <c r="H18" s="7"/>
      <c r="I18" s="7">
        <f t="shared" si="1"/>
        <v>0</v>
      </c>
      <c r="J18" s="31">
        <v>0.08</v>
      </c>
      <c r="K18" s="7">
        <f t="shared" si="2"/>
        <v>0</v>
      </c>
      <c r="L18" s="7">
        <f t="shared" si="0"/>
        <v>0</v>
      </c>
    </row>
    <row r="19" spans="1:12" ht="36">
      <c r="A19" s="4" t="s">
        <v>61</v>
      </c>
      <c r="B19" s="8" t="s">
        <v>62</v>
      </c>
      <c r="C19" s="8"/>
      <c r="D19" s="6" t="s">
        <v>63</v>
      </c>
      <c r="E19" s="6" t="s">
        <v>64</v>
      </c>
      <c r="F19" s="6" t="s">
        <v>65</v>
      </c>
      <c r="G19" s="4">
        <v>2</v>
      </c>
      <c r="H19" s="7"/>
      <c r="I19" s="7">
        <f t="shared" si="1"/>
        <v>0</v>
      </c>
      <c r="J19" s="31">
        <v>0.08</v>
      </c>
      <c r="K19" s="7">
        <f t="shared" si="2"/>
        <v>0</v>
      </c>
      <c r="L19" s="7">
        <f t="shared" si="0"/>
        <v>0</v>
      </c>
    </row>
    <row r="20" spans="1:12">
      <c r="A20" s="4" t="s">
        <v>66</v>
      </c>
      <c r="B20" s="8" t="s">
        <v>67</v>
      </c>
      <c r="C20" s="8"/>
      <c r="D20" s="6" t="s">
        <v>68</v>
      </c>
      <c r="E20" s="6" t="s">
        <v>69</v>
      </c>
      <c r="F20" s="6" t="s">
        <v>27</v>
      </c>
      <c r="G20" s="4">
        <v>5</v>
      </c>
      <c r="H20" s="7"/>
      <c r="I20" s="7">
        <f t="shared" si="1"/>
        <v>0</v>
      </c>
      <c r="J20" s="31">
        <v>0.08</v>
      </c>
      <c r="K20" s="7">
        <f t="shared" si="2"/>
        <v>0</v>
      </c>
      <c r="L20" s="7">
        <f t="shared" si="0"/>
        <v>0</v>
      </c>
    </row>
    <row r="21" spans="1:12" ht="48">
      <c r="A21" s="4" t="s">
        <v>70</v>
      </c>
      <c r="B21" s="8" t="s">
        <v>71</v>
      </c>
      <c r="C21" s="8"/>
      <c r="D21" s="6" t="s">
        <v>72</v>
      </c>
      <c r="E21" s="6" t="s">
        <v>73</v>
      </c>
      <c r="F21" s="6" t="s">
        <v>74</v>
      </c>
      <c r="G21" s="4">
        <v>460</v>
      </c>
      <c r="H21" s="7"/>
      <c r="I21" s="7">
        <f t="shared" si="1"/>
        <v>0</v>
      </c>
      <c r="J21" s="31">
        <v>0.08</v>
      </c>
      <c r="K21" s="7">
        <f t="shared" si="2"/>
        <v>0</v>
      </c>
      <c r="L21" s="7">
        <f t="shared" si="0"/>
        <v>0</v>
      </c>
    </row>
    <row r="22" spans="1:12">
      <c r="A22" s="4" t="s">
        <v>75</v>
      </c>
      <c r="B22" s="8" t="s">
        <v>76</v>
      </c>
      <c r="C22" s="8"/>
      <c r="D22" s="9" t="s">
        <v>54</v>
      </c>
      <c r="E22" s="6" t="s">
        <v>77</v>
      </c>
      <c r="F22" s="10" t="s">
        <v>78</v>
      </c>
      <c r="G22" s="4">
        <v>10</v>
      </c>
      <c r="H22" s="7"/>
      <c r="I22" s="7">
        <f t="shared" si="1"/>
        <v>0</v>
      </c>
      <c r="J22" s="31">
        <v>0.08</v>
      </c>
      <c r="K22" s="7">
        <f t="shared" si="2"/>
        <v>0</v>
      </c>
      <c r="L22" s="7">
        <f t="shared" si="0"/>
        <v>0</v>
      </c>
    </row>
    <row r="23" spans="1:12">
      <c r="A23" s="4" t="s">
        <v>79</v>
      </c>
      <c r="B23" s="8" t="s">
        <v>80</v>
      </c>
      <c r="C23" s="8"/>
      <c r="D23" s="9" t="s">
        <v>54</v>
      </c>
      <c r="E23" s="6" t="s">
        <v>22</v>
      </c>
      <c r="F23" s="10" t="s">
        <v>81</v>
      </c>
      <c r="G23" s="4">
        <v>2</v>
      </c>
      <c r="H23" s="7"/>
      <c r="I23" s="7">
        <f t="shared" si="1"/>
        <v>0</v>
      </c>
      <c r="J23" s="31">
        <v>0.08</v>
      </c>
      <c r="K23" s="7">
        <f t="shared" si="2"/>
        <v>0</v>
      </c>
      <c r="L23" s="7">
        <f t="shared" si="0"/>
        <v>0</v>
      </c>
    </row>
    <row r="24" spans="1:12">
      <c r="A24" s="4" t="s">
        <v>82</v>
      </c>
      <c r="B24" s="8" t="s">
        <v>83</v>
      </c>
      <c r="C24" s="8"/>
      <c r="D24" s="9" t="s">
        <v>84</v>
      </c>
      <c r="E24" s="6" t="s">
        <v>85</v>
      </c>
      <c r="F24" s="10" t="s">
        <v>86</v>
      </c>
      <c r="G24" s="4">
        <v>50</v>
      </c>
      <c r="H24" s="7"/>
      <c r="I24" s="7">
        <f t="shared" si="1"/>
        <v>0</v>
      </c>
      <c r="J24" s="31">
        <v>0.08</v>
      </c>
      <c r="K24" s="7">
        <f t="shared" si="2"/>
        <v>0</v>
      </c>
      <c r="L24" s="7">
        <f t="shared" si="0"/>
        <v>0</v>
      </c>
    </row>
    <row r="25" spans="1:12">
      <c r="A25" s="4" t="s">
        <v>87</v>
      </c>
      <c r="B25" s="8" t="s">
        <v>83</v>
      </c>
      <c r="C25" s="8"/>
      <c r="D25" s="9" t="s">
        <v>21</v>
      </c>
      <c r="E25" s="6" t="s">
        <v>88</v>
      </c>
      <c r="F25" s="10" t="s">
        <v>89</v>
      </c>
      <c r="G25" s="4">
        <v>40</v>
      </c>
      <c r="H25" s="7"/>
      <c r="I25" s="7">
        <f t="shared" si="1"/>
        <v>0</v>
      </c>
      <c r="J25" s="31">
        <v>0.08</v>
      </c>
      <c r="K25" s="7">
        <f t="shared" si="2"/>
        <v>0</v>
      </c>
      <c r="L25" s="7">
        <f t="shared" si="0"/>
        <v>0</v>
      </c>
    </row>
    <row r="26" spans="1:12">
      <c r="A26" s="4" t="s">
        <v>90</v>
      </c>
      <c r="B26" s="8" t="s">
        <v>91</v>
      </c>
      <c r="C26" s="8"/>
      <c r="D26" s="9" t="s">
        <v>54</v>
      </c>
      <c r="E26" s="6" t="s">
        <v>92</v>
      </c>
      <c r="F26" s="10" t="s">
        <v>93</v>
      </c>
      <c r="G26" s="4">
        <v>80</v>
      </c>
      <c r="H26" s="7"/>
      <c r="I26" s="7">
        <f t="shared" si="1"/>
        <v>0</v>
      </c>
      <c r="J26" s="31">
        <v>0.08</v>
      </c>
      <c r="K26" s="7">
        <f t="shared" si="2"/>
        <v>0</v>
      </c>
      <c r="L26" s="7">
        <f t="shared" si="0"/>
        <v>0</v>
      </c>
    </row>
    <row r="27" spans="1:12" ht="24">
      <c r="A27" s="4" t="s">
        <v>94</v>
      </c>
      <c r="B27" s="17" t="s">
        <v>95</v>
      </c>
      <c r="C27" s="17"/>
      <c r="D27" s="6" t="s">
        <v>96</v>
      </c>
      <c r="E27" s="6" t="s">
        <v>97</v>
      </c>
      <c r="F27" s="6" t="s">
        <v>98</v>
      </c>
      <c r="G27" s="4">
        <v>45</v>
      </c>
      <c r="H27" s="7"/>
      <c r="I27" s="7">
        <f t="shared" si="1"/>
        <v>0</v>
      </c>
      <c r="J27" s="31">
        <v>0.08</v>
      </c>
      <c r="K27" s="7">
        <f t="shared" si="2"/>
        <v>0</v>
      </c>
      <c r="L27" s="7">
        <f t="shared" si="0"/>
        <v>0</v>
      </c>
    </row>
    <row r="28" spans="1:12" ht="48">
      <c r="A28" s="4" t="s">
        <v>99</v>
      </c>
      <c r="B28" s="8" t="s">
        <v>100</v>
      </c>
      <c r="C28" s="8"/>
      <c r="D28" s="6" t="s">
        <v>101</v>
      </c>
      <c r="E28" s="9">
        <v>0.05</v>
      </c>
      <c r="F28" s="6" t="s">
        <v>102</v>
      </c>
      <c r="G28" s="4">
        <v>140</v>
      </c>
      <c r="H28" s="7"/>
      <c r="I28" s="7">
        <f t="shared" si="1"/>
        <v>0</v>
      </c>
      <c r="J28" s="31">
        <v>0.08</v>
      </c>
      <c r="K28" s="7">
        <f t="shared" si="2"/>
        <v>0</v>
      </c>
      <c r="L28" s="7">
        <f t="shared" si="0"/>
        <v>0</v>
      </c>
    </row>
    <row r="29" spans="1:12" ht="48">
      <c r="A29" s="4" t="s">
        <v>103</v>
      </c>
      <c r="B29" s="8" t="s">
        <v>100</v>
      </c>
      <c r="C29" s="8"/>
      <c r="D29" s="6" t="s">
        <v>104</v>
      </c>
      <c r="E29" s="9">
        <v>0.05</v>
      </c>
      <c r="F29" s="6" t="s">
        <v>105</v>
      </c>
      <c r="G29" s="4">
        <v>45</v>
      </c>
      <c r="H29" s="7"/>
      <c r="I29" s="7">
        <f t="shared" si="1"/>
        <v>0</v>
      </c>
      <c r="J29" s="31">
        <v>0.08</v>
      </c>
      <c r="K29" s="7">
        <f t="shared" si="2"/>
        <v>0</v>
      </c>
      <c r="L29" s="7">
        <f t="shared" si="0"/>
        <v>0</v>
      </c>
    </row>
    <row r="30" spans="1:12" ht="48">
      <c r="A30" s="4" t="s">
        <v>106</v>
      </c>
      <c r="B30" s="8" t="s">
        <v>107</v>
      </c>
      <c r="C30" s="8"/>
      <c r="D30" s="6" t="s">
        <v>108</v>
      </c>
      <c r="E30" s="9"/>
      <c r="F30" s="6" t="s">
        <v>109</v>
      </c>
      <c r="G30" s="4">
        <v>55</v>
      </c>
      <c r="H30" s="7"/>
      <c r="I30" s="7">
        <f t="shared" si="1"/>
        <v>0</v>
      </c>
      <c r="J30" s="31">
        <v>0.08</v>
      </c>
      <c r="K30" s="7">
        <f t="shared" si="2"/>
        <v>0</v>
      </c>
      <c r="L30" s="7">
        <f t="shared" si="0"/>
        <v>0</v>
      </c>
    </row>
    <row r="31" spans="1:12" ht="48">
      <c r="A31" s="4" t="s">
        <v>110</v>
      </c>
      <c r="B31" s="8" t="s">
        <v>111</v>
      </c>
      <c r="C31" s="8"/>
      <c r="D31" s="6" t="s">
        <v>112</v>
      </c>
      <c r="E31" s="6" t="s">
        <v>113</v>
      </c>
      <c r="F31" s="6" t="s">
        <v>114</v>
      </c>
      <c r="G31" s="6">
        <v>60</v>
      </c>
      <c r="H31" s="7"/>
      <c r="I31" s="7">
        <f t="shared" si="1"/>
        <v>0</v>
      </c>
      <c r="J31" s="31">
        <v>0.08</v>
      </c>
      <c r="K31" s="7">
        <f t="shared" si="2"/>
        <v>0</v>
      </c>
      <c r="L31" s="7">
        <f t="shared" si="0"/>
        <v>0</v>
      </c>
    </row>
    <row r="32" spans="1:12" ht="144.75">
      <c r="A32" s="4" t="s">
        <v>115</v>
      </c>
      <c r="B32" s="18" t="s">
        <v>116</v>
      </c>
      <c r="C32" s="18"/>
      <c r="D32" s="19" t="s">
        <v>117</v>
      </c>
      <c r="E32" s="20" t="s">
        <v>118</v>
      </c>
      <c r="F32" s="19" t="s">
        <v>119</v>
      </c>
      <c r="G32" s="6">
        <v>100</v>
      </c>
      <c r="H32" s="7"/>
      <c r="I32" s="7">
        <f t="shared" si="1"/>
        <v>0</v>
      </c>
      <c r="J32" s="31">
        <v>0.08</v>
      </c>
      <c r="K32" s="7">
        <f t="shared" si="2"/>
        <v>0</v>
      </c>
      <c r="L32" s="7">
        <f t="shared" si="0"/>
        <v>0</v>
      </c>
    </row>
    <row r="33" spans="1:12" ht="115.7" customHeight="1">
      <c r="A33" s="4" t="s">
        <v>120</v>
      </c>
      <c r="B33" s="21" t="s">
        <v>121</v>
      </c>
      <c r="C33" s="22"/>
      <c r="D33" s="19" t="s">
        <v>117</v>
      </c>
      <c r="E33" s="19" t="s">
        <v>122</v>
      </c>
      <c r="F33" s="23" t="s">
        <v>123</v>
      </c>
      <c r="G33" s="6">
        <v>95</v>
      </c>
      <c r="H33" s="7"/>
      <c r="I33" s="7">
        <f t="shared" si="1"/>
        <v>0</v>
      </c>
      <c r="J33" s="31">
        <v>0.08</v>
      </c>
      <c r="K33" s="7">
        <f t="shared" si="2"/>
        <v>0</v>
      </c>
      <c r="L33" s="7">
        <f t="shared" si="0"/>
        <v>0</v>
      </c>
    </row>
    <row r="34" spans="1:12" ht="36">
      <c r="A34" s="4" t="s">
        <v>124</v>
      </c>
      <c r="B34" s="14" t="s">
        <v>125</v>
      </c>
      <c r="C34" s="22"/>
      <c r="D34" s="6" t="s">
        <v>117</v>
      </c>
      <c r="E34" s="6" t="s">
        <v>126</v>
      </c>
      <c r="F34" s="6" t="s">
        <v>127</v>
      </c>
      <c r="G34" s="6">
        <v>220</v>
      </c>
      <c r="H34" s="7"/>
      <c r="I34" s="7">
        <f t="shared" si="1"/>
        <v>0</v>
      </c>
      <c r="J34" s="31">
        <v>0.08</v>
      </c>
      <c r="K34" s="7">
        <f t="shared" si="2"/>
        <v>0</v>
      </c>
      <c r="L34" s="7">
        <f t="shared" si="0"/>
        <v>0</v>
      </c>
    </row>
    <row r="35" spans="1:12" ht="24">
      <c r="A35" s="4" t="s">
        <v>128</v>
      </c>
      <c r="B35" s="8" t="s">
        <v>129</v>
      </c>
      <c r="C35" s="8"/>
      <c r="D35" s="6" t="s">
        <v>130</v>
      </c>
      <c r="E35" s="6" t="s">
        <v>131</v>
      </c>
      <c r="F35" s="11" t="s">
        <v>132</v>
      </c>
      <c r="G35" s="4">
        <v>80</v>
      </c>
      <c r="H35" s="7"/>
      <c r="I35" s="7">
        <f t="shared" si="1"/>
        <v>0</v>
      </c>
      <c r="J35" s="31">
        <v>0.08</v>
      </c>
      <c r="K35" s="7">
        <f t="shared" si="2"/>
        <v>0</v>
      </c>
      <c r="L35" s="7">
        <f t="shared" si="0"/>
        <v>0</v>
      </c>
    </row>
    <row r="36" spans="1:12">
      <c r="A36" s="4" t="s">
        <v>133</v>
      </c>
      <c r="B36" s="14" t="s">
        <v>135</v>
      </c>
      <c r="C36" s="22"/>
      <c r="D36" s="6" t="s">
        <v>101</v>
      </c>
      <c r="E36" s="6" t="s">
        <v>136</v>
      </c>
      <c r="F36" s="6" t="s">
        <v>137</v>
      </c>
      <c r="G36" s="6">
        <v>20</v>
      </c>
      <c r="H36" s="7"/>
      <c r="I36" s="7">
        <f t="shared" si="1"/>
        <v>0</v>
      </c>
      <c r="J36" s="31">
        <v>0.08</v>
      </c>
      <c r="K36" s="7">
        <f t="shared" si="2"/>
        <v>0</v>
      </c>
      <c r="L36" s="7">
        <f t="shared" si="0"/>
        <v>0</v>
      </c>
    </row>
    <row r="37" spans="1:12" ht="48">
      <c r="A37" s="4" t="s">
        <v>134</v>
      </c>
      <c r="B37" s="8" t="s">
        <v>71</v>
      </c>
      <c r="C37" s="8"/>
      <c r="D37" s="6" t="s">
        <v>72</v>
      </c>
      <c r="E37" s="6" t="s">
        <v>73</v>
      </c>
      <c r="F37" s="6" t="s">
        <v>74</v>
      </c>
      <c r="G37" s="4">
        <v>460</v>
      </c>
      <c r="H37" s="7"/>
      <c r="I37" s="7">
        <f t="shared" si="1"/>
        <v>0</v>
      </c>
      <c r="J37" s="31">
        <v>0.08</v>
      </c>
      <c r="K37" s="7">
        <f t="shared" si="2"/>
        <v>0</v>
      </c>
      <c r="L37" s="7">
        <f t="shared" si="0"/>
        <v>0</v>
      </c>
    </row>
    <row r="38" spans="1:12" ht="60">
      <c r="A38" s="4" t="s">
        <v>138</v>
      </c>
      <c r="B38" s="24" t="s">
        <v>140</v>
      </c>
      <c r="C38" s="4"/>
      <c r="D38" s="4" t="s">
        <v>141</v>
      </c>
      <c r="E38" s="6"/>
      <c r="F38" s="4" t="s">
        <v>142</v>
      </c>
      <c r="G38" s="4">
        <v>60</v>
      </c>
      <c r="H38" s="7"/>
      <c r="I38" s="7">
        <f t="shared" si="1"/>
        <v>0</v>
      </c>
      <c r="J38" s="31">
        <v>0.08</v>
      </c>
      <c r="K38" s="7">
        <f t="shared" si="2"/>
        <v>0</v>
      </c>
      <c r="L38" s="7">
        <f t="shared" ref="L38:L55" si="3">I38+K38</f>
        <v>0</v>
      </c>
    </row>
    <row r="39" spans="1:12" ht="60">
      <c r="A39" s="4" t="s">
        <v>139</v>
      </c>
      <c r="B39" s="24" t="s">
        <v>144</v>
      </c>
      <c r="C39" s="4"/>
      <c r="D39" s="4" t="s">
        <v>145</v>
      </c>
      <c r="E39" s="6" t="s">
        <v>146</v>
      </c>
      <c r="F39" s="4" t="s">
        <v>147</v>
      </c>
      <c r="G39" s="4">
        <v>180</v>
      </c>
      <c r="H39" s="7"/>
      <c r="I39" s="7">
        <f t="shared" si="1"/>
        <v>0</v>
      </c>
      <c r="J39" s="31">
        <v>0.08</v>
      </c>
      <c r="K39" s="7">
        <f t="shared" si="2"/>
        <v>0</v>
      </c>
      <c r="L39" s="7">
        <f t="shared" si="3"/>
        <v>0</v>
      </c>
    </row>
    <row r="40" spans="1:12" ht="58.9" customHeight="1">
      <c r="A40" s="4" t="s">
        <v>143</v>
      </c>
      <c r="B40" s="24" t="s">
        <v>149</v>
      </c>
      <c r="C40" s="4"/>
      <c r="D40" s="4" t="s">
        <v>150</v>
      </c>
      <c r="E40" s="6" t="s">
        <v>151</v>
      </c>
      <c r="F40" s="4" t="s">
        <v>152</v>
      </c>
      <c r="G40" s="4">
        <v>1000</v>
      </c>
      <c r="H40" s="7"/>
      <c r="I40" s="7">
        <f t="shared" si="1"/>
        <v>0</v>
      </c>
      <c r="J40" s="31">
        <v>0.08</v>
      </c>
      <c r="K40" s="7">
        <f t="shared" si="2"/>
        <v>0</v>
      </c>
      <c r="L40" s="7">
        <f t="shared" si="3"/>
        <v>0</v>
      </c>
    </row>
    <row r="41" spans="1:12" ht="75">
      <c r="A41" s="4" t="s">
        <v>148</v>
      </c>
      <c r="B41" s="24" t="s">
        <v>154</v>
      </c>
      <c r="C41" s="4"/>
      <c r="D41" s="4" t="s">
        <v>155</v>
      </c>
      <c r="E41" s="6"/>
      <c r="F41" s="4" t="s">
        <v>156</v>
      </c>
      <c r="G41" s="4">
        <v>95</v>
      </c>
      <c r="H41" s="7"/>
      <c r="I41" s="7">
        <f t="shared" si="1"/>
        <v>0</v>
      </c>
      <c r="J41" s="31">
        <v>0.08</v>
      </c>
      <c r="K41" s="7">
        <f t="shared" si="2"/>
        <v>0</v>
      </c>
      <c r="L41" s="7">
        <f t="shared" si="3"/>
        <v>0</v>
      </c>
    </row>
    <row r="42" spans="1:12">
      <c r="A42" s="4" t="s">
        <v>153</v>
      </c>
      <c r="B42" s="8" t="s">
        <v>158</v>
      </c>
      <c r="C42" s="8"/>
      <c r="D42" s="6" t="s">
        <v>58</v>
      </c>
      <c r="E42" s="6" t="s">
        <v>159</v>
      </c>
      <c r="F42" s="6" t="s">
        <v>160</v>
      </c>
      <c r="G42" s="4">
        <v>3000</v>
      </c>
      <c r="H42" s="7"/>
      <c r="I42" s="7">
        <f t="shared" si="1"/>
        <v>0</v>
      </c>
      <c r="J42" s="31">
        <v>0.08</v>
      </c>
      <c r="K42" s="7">
        <f t="shared" si="2"/>
        <v>0</v>
      </c>
      <c r="L42" s="7">
        <f t="shared" si="3"/>
        <v>0</v>
      </c>
    </row>
    <row r="43" spans="1:12">
      <c r="A43" s="4" t="s">
        <v>157</v>
      </c>
      <c r="B43" s="14" t="s">
        <v>162</v>
      </c>
      <c r="C43" s="14"/>
      <c r="D43" s="6" t="s">
        <v>58</v>
      </c>
      <c r="E43" s="6" t="s">
        <v>163</v>
      </c>
      <c r="F43" s="6" t="s">
        <v>164</v>
      </c>
      <c r="G43" s="4">
        <v>80</v>
      </c>
      <c r="H43" s="7"/>
      <c r="I43" s="7">
        <f t="shared" si="1"/>
        <v>0</v>
      </c>
      <c r="J43" s="31">
        <v>0.08</v>
      </c>
      <c r="K43" s="7">
        <f t="shared" si="2"/>
        <v>0</v>
      </c>
      <c r="L43" s="7">
        <f t="shared" si="3"/>
        <v>0</v>
      </c>
    </row>
    <row r="44" spans="1:12">
      <c r="A44" s="4" t="s">
        <v>161</v>
      </c>
      <c r="B44" s="24" t="s">
        <v>166</v>
      </c>
      <c r="C44" s="4"/>
      <c r="D44" s="4" t="s">
        <v>54</v>
      </c>
      <c r="E44" s="6">
        <v>0.03</v>
      </c>
      <c r="F44" s="4" t="s">
        <v>167</v>
      </c>
      <c r="G44" s="4">
        <v>25</v>
      </c>
      <c r="H44" s="7"/>
      <c r="I44" s="7">
        <f t="shared" si="1"/>
        <v>0</v>
      </c>
      <c r="J44" s="31">
        <v>0.08</v>
      </c>
      <c r="K44" s="7">
        <f t="shared" si="2"/>
        <v>0</v>
      </c>
      <c r="L44" s="7">
        <f t="shared" si="3"/>
        <v>0</v>
      </c>
    </row>
    <row r="45" spans="1:12" ht="30">
      <c r="A45" s="4" t="s">
        <v>165</v>
      </c>
      <c r="B45" s="24" t="s">
        <v>169</v>
      </c>
      <c r="C45" s="4"/>
      <c r="D45" s="4" t="s">
        <v>170</v>
      </c>
      <c r="E45" s="6"/>
      <c r="F45" s="4" t="s">
        <v>171</v>
      </c>
      <c r="G45" s="4">
        <v>24</v>
      </c>
      <c r="H45" s="7"/>
      <c r="I45" s="7">
        <f t="shared" si="1"/>
        <v>0</v>
      </c>
      <c r="J45" s="31">
        <v>0.08</v>
      </c>
      <c r="K45" s="7">
        <f t="shared" si="2"/>
        <v>0</v>
      </c>
      <c r="L45" s="7">
        <f t="shared" si="3"/>
        <v>0</v>
      </c>
    </row>
    <row r="46" spans="1:12" ht="30">
      <c r="A46" s="4" t="s">
        <v>168</v>
      </c>
      <c r="B46" s="25" t="s">
        <v>173</v>
      </c>
      <c r="C46" s="4"/>
      <c r="D46" s="4" t="s">
        <v>101</v>
      </c>
      <c r="E46" s="6" t="s">
        <v>174</v>
      </c>
      <c r="F46" s="4" t="s">
        <v>175</v>
      </c>
      <c r="G46" s="4">
        <v>10</v>
      </c>
      <c r="H46" s="7"/>
      <c r="I46" s="7">
        <f t="shared" si="1"/>
        <v>0</v>
      </c>
      <c r="J46" s="31">
        <v>0.08</v>
      </c>
      <c r="K46" s="7">
        <f t="shared" si="2"/>
        <v>0</v>
      </c>
      <c r="L46" s="7">
        <f t="shared" si="3"/>
        <v>0</v>
      </c>
    </row>
    <row r="47" spans="1:12">
      <c r="A47" s="4" t="s">
        <v>172</v>
      </c>
      <c r="B47" s="25" t="s">
        <v>177</v>
      </c>
      <c r="C47" s="4"/>
      <c r="D47" s="4" t="s">
        <v>101</v>
      </c>
      <c r="E47" s="6" t="s">
        <v>174</v>
      </c>
      <c r="F47" s="4" t="s">
        <v>175</v>
      </c>
      <c r="G47" s="4">
        <v>60</v>
      </c>
      <c r="H47" s="7"/>
      <c r="I47" s="7">
        <f t="shared" si="1"/>
        <v>0</v>
      </c>
      <c r="J47" s="31">
        <v>0.08</v>
      </c>
      <c r="K47" s="7">
        <f t="shared" si="2"/>
        <v>0</v>
      </c>
      <c r="L47" s="7">
        <f t="shared" si="3"/>
        <v>0</v>
      </c>
    </row>
    <row r="48" spans="1:12">
      <c r="A48" s="4" t="s">
        <v>176</v>
      </c>
      <c r="B48" s="25" t="s">
        <v>179</v>
      </c>
      <c r="C48" s="4"/>
      <c r="D48" s="4" t="s">
        <v>101</v>
      </c>
      <c r="E48" s="6" t="s">
        <v>180</v>
      </c>
      <c r="F48" s="4" t="s">
        <v>181</v>
      </c>
      <c r="G48" s="4">
        <v>20</v>
      </c>
      <c r="H48" s="7"/>
      <c r="I48" s="7">
        <f t="shared" si="1"/>
        <v>0</v>
      </c>
      <c r="J48" s="31">
        <v>0.08</v>
      </c>
      <c r="K48" s="7">
        <f t="shared" si="2"/>
        <v>0</v>
      </c>
      <c r="L48" s="7">
        <f t="shared" si="3"/>
        <v>0</v>
      </c>
    </row>
    <row r="49" spans="1:12">
      <c r="A49" s="4" t="s">
        <v>178</v>
      </c>
      <c r="B49" s="24" t="s">
        <v>183</v>
      </c>
      <c r="C49" s="4"/>
      <c r="D49" s="4" t="s">
        <v>101</v>
      </c>
      <c r="E49" s="6"/>
      <c r="F49" s="4" t="s">
        <v>175</v>
      </c>
      <c r="G49" s="4">
        <v>10</v>
      </c>
      <c r="H49" s="7"/>
      <c r="I49" s="7">
        <f t="shared" si="1"/>
        <v>0</v>
      </c>
      <c r="J49" s="31">
        <v>0.08</v>
      </c>
      <c r="K49" s="7">
        <f t="shared" si="2"/>
        <v>0</v>
      </c>
      <c r="L49" s="7">
        <f t="shared" si="3"/>
        <v>0</v>
      </c>
    </row>
    <row r="50" spans="1:12">
      <c r="A50" s="4" t="s">
        <v>182</v>
      </c>
      <c r="B50" s="24" t="s">
        <v>185</v>
      </c>
      <c r="C50" s="4"/>
      <c r="D50" s="4" t="s">
        <v>186</v>
      </c>
      <c r="E50" s="6" t="s">
        <v>187</v>
      </c>
      <c r="F50" s="4" t="s">
        <v>188</v>
      </c>
      <c r="G50" s="4">
        <v>12</v>
      </c>
      <c r="H50" s="7"/>
      <c r="I50" s="7">
        <f t="shared" si="1"/>
        <v>0</v>
      </c>
      <c r="J50" s="31">
        <v>0.08</v>
      </c>
      <c r="K50" s="7">
        <f t="shared" si="2"/>
        <v>0</v>
      </c>
      <c r="L50" s="7">
        <f t="shared" si="3"/>
        <v>0</v>
      </c>
    </row>
    <row r="51" spans="1:12">
      <c r="A51" s="4" t="s">
        <v>184</v>
      </c>
      <c r="B51" s="24" t="s">
        <v>185</v>
      </c>
      <c r="C51" s="4"/>
      <c r="D51" s="4" t="s">
        <v>186</v>
      </c>
      <c r="E51" s="24" t="s">
        <v>190</v>
      </c>
      <c r="F51" s="4" t="s">
        <v>188</v>
      </c>
      <c r="G51" s="4">
        <v>8</v>
      </c>
      <c r="H51" s="7"/>
      <c r="I51" s="7">
        <f t="shared" si="1"/>
        <v>0</v>
      </c>
      <c r="J51" s="31">
        <v>0.08</v>
      </c>
      <c r="K51" s="7">
        <f t="shared" si="2"/>
        <v>0</v>
      </c>
      <c r="L51" s="7">
        <f t="shared" si="3"/>
        <v>0</v>
      </c>
    </row>
    <row r="52" spans="1:12">
      <c r="A52" s="4" t="s">
        <v>189</v>
      </c>
      <c r="B52" s="24" t="s">
        <v>185</v>
      </c>
      <c r="C52" s="4"/>
      <c r="D52" s="4" t="s">
        <v>186</v>
      </c>
      <c r="E52" s="24" t="s">
        <v>192</v>
      </c>
      <c r="F52" s="4" t="s">
        <v>188</v>
      </c>
      <c r="G52" s="4">
        <v>18</v>
      </c>
      <c r="H52" s="7"/>
      <c r="I52" s="7">
        <f t="shared" si="1"/>
        <v>0</v>
      </c>
      <c r="J52" s="31">
        <v>0.08</v>
      </c>
      <c r="K52" s="7">
        <f t="shared" si="2"/>
        <v>0</v>
      </c>
      <c r="L52" s="7">
        <f t="shared" si="3"/>
        <v>0</v>
      </c>
    </row>
    <row r="53" spans="1:12" ht="30">
      <c r="A53" s="4" t="s">
        <v>191</v>
      </c>
      <c r="B53" s="24" t="s">
        <v>194</v>
      </c>
      <c r="C53" s="4"/>
      <c r="D53" s="4"/>
      <c r="E53" s="6"/>
      <c r="F53" s="4" t="s">
        <v>195</v>
      </c>
      <c r="G53" s="4">
        <v>4</v>
      </c>
      <c r="H53" s="7"/>
      <c r="I53" s="7">
        <f t="shared" si="1"/>
        <v>0</v>
      </c>
      <c r="J53" s="31">
        <v>0.08</v>
      </c>
      <c r="K53" s="7">
        <f t="shared" si="2"/>
        <v>0</v>
      </c>
      <c r="L53" s="7">
        <f t="shared" si="3"/>
        <v>0</v>
      </c>
    </row>
    <row r="54" spans="1:12">
      <c r="A54" s="4" t="s">
        <v>193</v>
      </c>
      <c r="B54" s="5" t="s">
        <v>197</v>
      </c>
      <c r="C54" s="4"/>
      <c r="D54" s="4" t="s">
        <v>63</v>
      </c>
      <c r="E54" s="6" t="s">
        <v>198</v>
      </c>
      <c r="F54" s="4" t="s">
        <v>199</v>
      </c>
      <c r="G54" s="4">
        <v>18</v>
      </c>
      <c r="H54" s="7"/>
      <c r="I54" s="7">
        <f t="shared" si="1"/>
        <v>0</v>
      </c>
      <c r="J54" s="31">
        <v>0.08</v>
      </c>
      <c r="K54" s="7">
        <f t="shared" si="2"/>
        <v>0</v>
      </c>
      <c r="L54" s="7">
        <f t="shared" si="3"/>
        <v>0</v>
      </c>
    </row>
    <row r="55" spans="1:12" ht="24">
      <c r="A55" s="4" t="s">
        <v>196</v>
      </c>
      <c r="B55" s="5" t="s">
        <v>201</v>
      </c>
      <c r="C55" s="4"/>
      <c r="D55" s="4" t="s">
        <v>186</v>
      </c>
      <c r="E55" s="6" t="s">
        <v>202</v>
      </c>
      <c r="F55" s="4" t="s">
        <v>203</v>
      </c>
      <c r="G55" s="4">
        <v>20</v>
      </c>
      <c r="H55" s="7"/>
      <c r="I55" s="7">
        <f t="shared" si="1"/>
        <v>0</v>
      </c>
      <c r="J55" s="31">
        <v>0.08</v>
      </c>
      <c r="K55" s="7">
        <f t="shared" si="2"/>
        <v>0</v>
      </c>
      <c r="L55" s="7">
        <f t="shared" si="3"/>
        <v>0</v>
      </c>
    </row>
    <row r="56" spans="1:12" ht="24">
      <c r="A56" s="4" t="s">
        <v>200</v>
      </c>
      <c r="B56" s="18" t="s">
        <v>205</v>
      </c>
      <c r="C56" s="18"/>
      <c r="D56" s="19" t="s">
        <v>206</v>
      </c>
      <c r="E56" s="26">
        <v>0.01</v>
      </c>
      <c r="F56" s="19" t="s">
        <v>207</v>
      </c>
      <c r="G56" s="4">
        <v>15</v>
      </c>
      <c r="H56" s="7"/>
      <c r="I56" s="7">
        <f t="shared" si="1"/>
        <v>0</v>
      </c>
      <c r="J56" s="31">
        <v>0.08</v>
      </c>
      <c r="K56" s="7">
        <f t="shared" si="2"/>
        <v>0</v>
      </c>
      <c r="L56" s="7">
        <f t="shared" ref="L56:L60" si="4">I56+K56</f>
        <v>0</v>
      </c>
    </row>
    <row r="57" spans="1:12" ht="24">
      <c r="A57" s="4" t="s">
        <v>204</v>
      </c>
      <c r="B57" s="18" t="s">
        <v>205</v>
      </c>
      <c r="C57" s="18"/>
      <c r="D57" s="19" t="s">
        <v>206</v>
      </c>
      <c r="E57" s="26">
        <v>0.01</v>
      </c>
      <c r="F57" s="19" t="s">
        <v>209</v>
      </c>
      <c r="G57" s="4">
        <v>55</v>
      </c>
      <c r="H57" s="7"/>
      <c r="I57" s="7">
        <f t="shared" si="1"/>
        <v>0</v>
      </c>
      <c r="J57" s="31">
        <v>0.08</v>
      </c>
      <c r="K57" s="7">
        <f t="shared" si="2"/>
        <v>0</v>
      </c>
      <c r="L57" s="7">
        <f t="shared" si="4"/>
        <v>0</v>
      </c>
    </row>
    <row r="58" spans="1:12" ht="24">
      <c r="A58" s="4" t="s">
        <v>208</v>
      </c>
      <c r="B58" s="18" t="s">
        <v>211</v>
      </c>
      <c r="C58" s="18"/>
      <c r="D58" s="19" t="s">
        <v>212</v>
      </c>
      <c r="E58" s="26">
        <v>0.01</v>
      </c>
      <c r="F58" s="19" t="s">
        <v>213</v>
      </c>
      <c r="G58" s="4">
        <v>70</v>
      </c>
      <c r="H58" s="7"/>
      <c r="I58" s="7">
        <f t="shared" si="1"/>
        <v>0</v>
      </c>
      <c r="J58" s="31">
        <v>0.08</v>
      </c>
      <c r="K58" s="7">
        <f t="shared" si="2"/>
        <v>0</v>
      </c>
      <c r="L58" s="7">
        <f t="shared" si="4"/>
        <v>0</v>
      </c>
    </row>
    <row r="59" spans="1:12" ht="24">
      <c r="A59" s="4" t="s">
        <v>210</v>
      </c>
      <c r="B59" s="18" t="s">
        <v>211</v>
      </c>
      <c r="C59" s="18"/>
      <c r="D59" s="19" t="s">
        <v>212</v>
      </c>
      <c r="E59" s="26">
        <v>0.01</v>
      </c>
      <c r="F59" s="19" t="s">
        <v>209</v>
      </c>
      <c r="G59" s="4">
        <v>5</v>
      </c>
      <c r="H59" s="7"/>
      <c r="I59" s="7">
        <f t="shared" si="1"/>
        <v>0</v>
      </c>
      <c r="J59" s="31">
        <v>0.08</v>
      </c>
      <c r="K59" s="7">
        <f t="shared" si="2"/>
        <v>0</v>
      </c>
      <c r="L59" s="7">
        <f t="shared" si="4"/>
        <v>0</v>
      </c>
    </row>
    <row r="60" spans="1:12" ht="24">
      <c r="A60" s="4" t="s">
        <v>214</v>
      </c>
      <c r="B60" s="18" t="s">
        <v>216</v>
      </c>
      <c r="C60" s="18"/>
      <c r="D60" s="19" t="s">
        <v>212</v>
      </c>
      <c r="E60" s="26">
        <v>0.01</v>
      </c>
      <c r="F60" s="19" t="s">
        <v>209</v>
      </c>
      <c r="G60" s="4">
        <v>140</v>
      </c>
      <c r="H60" s="7"/>
      <c r="I60" s="7">
        <f t="shared" si="1"/>
        <v>0</v>
      </c>
      <c r="J60" s="31">
        <v>0.08</v>
      </c>
      <c r="K60" s="7">
        <f t="shared" si="2"/>
        <v>0</v>
      </c>
      <c r="L60" s="7">
        <f t="shared" si="4"/>
        <v>0</v>
      </c>
    </row>
    <row r="61" spans="1:12" ht="24">
      <c r="A61" s="4" t="s">
        <v>215</v>
      </c>
      <c r="B61" s="18" t="s">
        <v>216</v>
      </c>
      <c r="C61" s="18"/>
      <c r="D61" s="19" t="s">
        <v>212</v>
      </c>
      <c r="E61" s="26">
        <v>0.01</v>
      </c>
      <c r="F61" s="19" t="s">
        <v>218</v>
      </c>
      <c r="G61" s="4">
        <v>420</v>
      </c>
      <c r="H61" s="7"/>
      <c r="I61" s="7">
        <f t="shared" si="1"/>
        <v>0</v>
      </c>
      <c r="J61" s="31">
        <v>0.08</v>
      </c>
      <c r="K61" s="7">
        <f t="shared" si="2"/>
        <v>0</v>
      </c>
      <c r="L61" s="7">
        <f t="shared" ref="L61" si="5">I61+K61</f>
        <v>0</v>
      </c>
    </row>
    <row r="62" spans="1:12" ht="180">
      <c r="A62" s="4" t="s">
        <v>217</v>
      </c>
      <c r="B62" s="29" t="s">
        <v>241</v>
      </c>
      <c r="C62" s="8"/>
      <c r="D62" s="6" t="s">
        <v>108</v>
      </c>
      <c r="E62" s="6"/>
      <c r="F62" s="6" t="s">
        <v>242</v>
      </c>
      <c r="G62" s="4">
        <v>500</v>
      </c>
      <c r="H62" s="7"/>
      <c r="I62" s="7">
        <f t="shared" si="1"/>
        <v>0</v>
      </c>
      <c r="J62" s="31">
        <v>0.08</v>
      </c>
      <c r="K62" s="7">
        <f t="shared" si="2"/>
        <v>0</v>
      </c>
      <c r="L62" s="7">
        <f t="shared" ref="L62:L69" si="6">I62+K62</f>
        <v>0</v>
      </c>
    </row>
    <row r="63" spans="1:12">
      <c r="A63" s="4" t="s">
        <v>254</v>
      </c>
      <c r="B63" s="30" t="s">
        <v>255</v>
      </c>
      <c r="C63" s="18"/>
      <c r="D63" s="19" t="s">
        <v>256</v>
      </c>
      <c r="E63" s="26" t="s">
        <v>257</v>
      </c>
      <c r="F63" s="19" t="s">
        <v>258</v>
      </c>
      <c r="G63" s="4">
        <v>20</v>
      </c>
      <c r="H63" s="7"/>
      <c r="I63" s="7">
        <f t="shared" si="1"/>
        <v>0</v>
      </c>
      <c r="J63" s="31">
        <v>0.08</v>
      </c>
      <c r="K63" s="7">
        <f t="shared" si="2"/>
        <v>0</v>
      </c>
      <c r="L63" s="7">
        <f t="shared" si="6"/>
        <v>0</v>
      </c>
    </row>
    <row r="64" spans="1:12">
      <c r="A64" s="4" t="s">
        <v>275</v>
      </c>
      <c r="B64" s="30" t="s">
        <v>259</v>
      </c>
      <c r="C64" s="18"/>
      <c r="D64" s="19" t="s">
        <v>108</v>
      </c>
      <c r="E64" t="s">
        <v>260</v>
      </c>
      <c r="F64" s="19" t="s">
        <v>261</v>
      </c>
      <c r="G64" s="4">
        <v>5</v>
      </c>
      <c r="H64" s="7"/>
      <c r="I64" s="7">
        <f t="shared" si="1"/>
        <v>0</v>
      </c>
      <c r="J64" s="31">
        <v>0.08</v>
      </c>
      <c r="K64" s="7">
        <f t="shared" si="2"/>
        <v>0</v>
      </c>
      <c r="L64" s="7">
        <f t="shared" si="6"/>
        <v>0</v>
      </c>
    </row>
    <row r="65" spans="1:12">
      <c r="A65" s="4" t="s">
        <v>276</v>
      </c>
      <c r="B65" s="30" t="s">
        <v>262</v>
      </c>
      <c r="C65" s="18"/>
      <c r="D65" s="19" t="s">
        <v>130</v>
      </c>
      <c r="E65" s="26" t="s">
        <v>263</v>
      </c>
      <c r="F65" s="19" t="s">
        <v>264</v>
      </c>
      <c r="G65" s="4">
        <v>8</v>
      </c>
      <c r="H65" s="7"/>
      <c r="I65" s="7">
        <f t="shared" si="1"/>
        <v>0</v>
      </c>
      <c r="J65" s="31">
        <v>0.08</v>
      </c>
      <c r="K65" s="7">
        <f t="shared" si="2"/>
        <v>0</v>
      </c>
      <c r="L65" s="7">
        <f t="shared" si="6"/>
        <v>0</v>
      </c>
    </row>
    <row r="66" spans="1:12">
      <c r="A66" s="4" t="s">
        <v>277</v>
      </c>
      <c r="B66" s="30" t="s">
        <v>265</v>
      </c>
      <c r="C66" s="18"/>
      <c r="D66" s="19" t="s">
        <v>266</v>
      </c>
      <c r="E66" s="26" t="s">
        <v>267</v>
      </c>
      <c r="F66" s="19" t="s">
        <v>55</v>
      </c>
      <c r="G66" s="4">
        <v>5</v>
      </c>
      <c r="H66" s="7"/>
      <c r="I66" s="7">
        <f t="shared" si="1"/>
        <v>0</v>
      </c>
      <c r="J66" s="31">
        <v>0.08</v>
      </c>
      <c r="K66" s="7">
        <f t="shared" si="2"/>
        <v>0</v>
      </c>
      <c r="L66" s="7">
        <f t="shared" si="6"/>
        <v>0</v>
      </c>
    </row>
    <row r="67" spans="1:12">
      <c r="A67" s="4" t="s">
        <v>278</v>
      </c>
      <c r="B67" t="s">
        <v>268</v>
      </c>
      <c r="C67" s="18"/>
      <c r="D67" s="19" t="s">
        <v>150</v>
      </c>
      <c r="E67" s="26" t="s">
        <v>269</v>
      </c>
      <c r="F67" s="19" t="s">
        <v>137</v>
      </c>
      <c r="G67" s="4">
        <v>220</v>
      </c>
      <c r="H67" s="7"/>
      <c r="I67" s="7">
        <f t="shared" si="1"/>
        <v>0</v>
      </c>
      <c r="J67" s="31">
        <v>0.08</v>
      </c>
      <c r="K67" s="7">
        <f t="shared" si="2"/>
        <v>0</v>
      </c>
      <c r="L67" s="7">
        <f t="shared" si="6"/>
        <v>0</v>
      </c>
    </row>
    <row r="68" spans="1:12" ht="24">
      <c r="A68" s="4" t="s">
        <v>279</v>
      </c>
      <c r="B68" t="s">
        <v>271</v>
      </c>
      <c r="C68" s="18"/>
      <c r="D68" s="19" t="s">
        <v>272</v>
      </c>
      <c r="E68" s="26">
        <v>1E-3</v>
      </c>
      <c r="F68" s="19" t="s">
        <v>270</v>
      </c>
      <c r="G68" s="4">
        <v>10</v>
      </c>
      <c r="H68" s="7"/>
      <c r="I68" s="7">
        <f t="shared" si="1"/>
        <v>0</v>
      </c>
      <c r="J68" s="31">
        <v>0.08</v>
      </c>
      <c r="K68" s="7">
        <f t="shared" si="2"/>
        <v>0</v>
      </c>
      <c r="L68" s="7">
        <f t="shared" si="6"/>
        <v>0</v>
      </c>
    </row>
    <row r="69" spans="1:12">
      <c r="A69" s="4" t="s">
        <v>280</v>
      </c>
      <c r="B69" s="18" t="s">
        <v>83</v>
      </c>
      <c r="C69" s="18"/>
      <c r="D69" s="19" t="s">
        <v>130</v>
      </c>
      <c r="E69" t="s">
        <v>273</v>
      </c>
      <c r="F69" s="19" t="s">
        <v>274</v>
      </c>
      <c r="G69" s="4">
        <v>10</v>
      </c>
      <c r="H69" s="7"/>
      <c r="I69" s="7">
        <f t="shared" si="1"/>
        <v>0</v>
      </c>
      <c r="J69" s="31">
        <v>0.08</v>
      </c>
      <c r="K69" s="7">
        <f t="shared" si="2"/>
        <v>0</v>
      </c>
      <c r="L69" s="7">
        <f t="shared" si="6"/>
        <v>0</v>
      </c>
    </row>
    <row r="70" spans="1:12">
      <c r="A70" s="34" t="s">
        <v>219</v>
      </c>
      <c r="B70" s="35"/>
      <c r="C70" s="35"/>
      <c r="D70" s="35"/>
      <c r="E70" s="35"/>
      <c r="F70" s="35"/>
      <c r="G70" s="35"/>
      <c r="H70" s="36"/>
      <c r="I70" s="27">
        <f>SUM(I7:I69)</f>
        <v>0</v>
      </c>
      <c r="J70" s="27"/>
      <c r="K70" s="27"/>
      <c r="L70" s="27">
        <f>SUM(L7:L69)</f>
        <v>0</v>
      </c>
    </row>
    <row r="72" spans="1:12">
      <c r="A72" s="41" t="s">
        <v>220</v>
      </c>
      <c r="B72" s="42"/>
    </row>
    <row r="73" spans="1:12" ht="36">
      <c r="A73" s="1" t="s">
        <v>3</v>
      </c>
      <c r="B73" s="1" t="s">
        <v>4</v>
      </c>
      <c r="C73" s="1" t="s">
        <v>5</v>
      </c>
      <c r="D73" s="1" t="s">
        <v>6</v>
      </c>
      <c r="E73" s="1" t="s">
        <v>7</v>
      </c>
      <c r="F73" s="2" t="s">
        <v>8</v>
      </c>
      <c r="G73" s="1" t="s">
        <v>281</v>
      </c>
      <c r="H73" s="2" t="s">
        <v>9</v>
      </c>
      <c r="I73" s="2" t="s">
        <v>10</v>
      </c>
      <c r="J73" s="2" t="s">
        <v>11</v>
      </c>
      <c r="K73" s="3" t="s">
        <v>12</v>
      </c>
      <c r="L73" s="2" t="s">
        <v>13</v>
      </c>
    </row>
    <row r="74" spans="1:12" ht="48">
      <c r="A74" s="4" t="s">
        <v>14</v>
      </c>
      <c r="B74" s="8" t="s">
        <v>221</v>
      </c>
      <c r="C74" s="8"/>
      <c r="D74" s="6" t="s">
        <v>222</v>
      </c>
      <c r="E74" s="6" t="s">
        <v>223</v>
      </c>
      <c r="F74" s="6" t="s">
        <v>224</v>
      </c>
      <c r="G74" s="4">
        <v>5</v>
      </c>
      <c r="H74" s="7"/>
      <c r="I74" s="7">
        <f t="shared" ref="I74:I80" si="7">H74*G74</f>
        <v>0</v>
      </c>
      <c r="J74" s="31">
        <v>0.08</v>
      </c>
      <c r="K74" s="7">
        <f>I74*J74</f>
        <v>0</v>
      </c>
      <c r="L74" s="7">
        <f t="shared" ref="L74:L80" si="8">I74+K74</f>
        <v>0</v>
      </c>
    </row>
    <row r="75" spans="1:12" ht="60">
      <c r="A75" s="4" t="s">
        <v>19</v>
      </c>
      <c r="B75" s="8" t="s">
        <v>225</v>
      </c>
      <c r="C75" s="8"/>
      <c r="D75" s="6" t="s">
        <v>222</v>
      </c>
      <c r="E75" s="6" t="s">
        <v>226</v>
      </c>
      <c r="F75" s="6" t="s">
        <v>227</v>
      </c>
      <c r="G75" s="4">
        <v>2</v>
      </c>
      <c r="H75" s="7"/>
      <c r="I75" s="7">
        <f t="shared" si="7"/>
        <v>0</v>
      </c>
      <c r="J75" s="31">
        <v>0.08</v>
      </c>
      <c r="K75" s="7">
        <f t="shared" ref="K75:K80" si="9">I75*J75</f>
        <v>0</v>
      </c>
      <c r="L75" s="7">
        <f t="shared" si="8"/>
        <v>0</v>
      </c>
    </row>
    <row r="76" spans="1:12" ht="24">
      <c r="A76" s="4"/>
      <c r="B76" s="8" t="s">
        <v>228</v>
      </c>
      <c r="C76" s="8"/>
      <c r="D76" s="6" t="s">
        <v>229</v>
      </c>
      <c r="E76" s="6" t="s">
        <v>252</v>
      </c>
      <c r="F76" s="6" t="s">
        <v>253</v>
      </c>
      <c r="G76" s="4">
        <v>6</v>
      </c>
      <c r="H76" s="7"/>
      <c r="I76" s="7">
        <f>H76*G76</f>
        <v>0</v>
      </c>
      <c r="J76" s="31">
        <v>0.08</v>
      </c>
      <c r="K76" s="7">
        <f t="shared" si="9"/>
        <v>0</v>
      </c>
      <c r="L76" s="7">
        <f t="shared" si="8"/>
        <v>0</v>
      </c>
    </row>
    <row r="77" spans="1:12" ht="24">
      <c r="A77" s="4" t="s">
        <v>24</v>
      </c>
      <c r="B77" s="8" t="s">
        <v>228</v>
      </c>
      <c r="C77" s="8"/>
      <c r="D77" s="6" t="s">
        <v>229</v>
      </c>
      <c r="E77" s="6" t="s">
        <v>230</v>
      </c>
      <c r="F77" s="11" t="s">
        <v>27</v>
      </c>
      <c r="G77" s="4">
        <v>50</v>
      </c>
      <c r="H77" s="7"/>
      <c r="I77" s="7">
        <f t="shared" si="7"/>
        <v>0</v>
      </c>
      <c r="J77" s="31">
        <v>0.08</v>
      </c>
      <c r="K77" s="7">
        <f t="shared" si="9"/>
        <v>0</v>
      </c>
      <c r="L77" s="7">
        <f t="shared" si="8"/>
        <v>0</v>
      </c>
    </row>
    <row r="78" spans="1:12">
      <c r="A78" s="4" t="s">
        <v>28</v>
      </c>
      <c r="B78" s="8" t="s">
        <v>231</v>
      </c>
      <c r="C78" s="8"/>
      <c r="D78" s="6" t="s">
        <v>232</v>
      </c>
      <c r="E78" s="11" t="s">
        <v>233</v>
      </c>
      <c r="F78" s="11" t="s">
        <v>234</v>
      </c>
      <c r="G78" s="4">
        <v>125</v>
      </c>
      <c r="H78" s="7"/>
      <c r="I78" s="7">
        <f t="shared" si="7"/>
        <v>0</v>
      </c>
      <c r="J78" s="31">
        <v>0.08</v>
      </c>
      <c r="K78" s="7">
        <f t="shared" si="9"/>
        <v>0</v>
      </c>
      <c r="L78" s="7">
        <f t="shared" si="8"/>
        <v>0</v>
      </c>
    </row>
    <row r="79" spans="1:12" ht="60">
      <c r="A79" s="4" t="s">
        <v>32</v>
      </c>
      <c r="B79" s="24" t="s">
        <v>235</v>
      </c>
      <c r="C79" s="8"/>
      <c r="D79" s="6" t="s">
        <v>222</v>
      </c>
      <c r="E79" s="11" t="s">
        <v>236</v>
      </c>
      <c r="F79" s="11" t="s">
        <v>237</v>
      </c>
      <c r="G79" s="4">
        <v>10</v>
      </c>
      <c r="H79" s="7"/>
      <c r="I79" s="7">
        <f t="shared" si="7"/>
        <v>0</v>
      </c>
      <c r="J79" s="31">
        <v>0.08</v>
      </c>
      <c r="K79" s="7">
        <f t="shared" si="9"/>
        <v>0</v>
      </c>
      <c r="L79" s="7">
        <f t="shared" si="8"/>
        <v>0</v>
      </c>
    </row>
    <row r="80" spans="1:12" ht="60">
      <c r="A80" s="4" t="s">
        <v>37</v>
      </c>
      <c r="B80" s="24" t="s">
        <v>238</v>
      </c>
      <c r="C80" s="8"/>
      <c r="D80" s="6" t="s">
        <v>222</v>
      </c>
      <c r="E80" s="11" t="s">
        <v>226</v>
      </c>
      <c r="F80" s="11" t="s">
        <v>237</v>
      </c>
      <c r="G80" s="4">
        <v>10</v>
      </c>
      <c r="H80" s="7"/>
      <c r="I80" s="7">
        <f t="shared" si="7"/>
        <v>0</v>
      </c>
      <c r="J80" s="31">
        <v>0.08</v>
      </c>
      <c r="K80" s="7">
        <f t="shared" si="9"/>
        <v>0</v>
      </c>
      <c r="L80" s="7">
        <f t="shared" si="8"/>
        <v>0</v>
      </c>
    </row>
    <row r="81" spans="1:12">
      <c r="A81" s="34" t="s">
        <v>219</v>
      </c>
      <c r="B81" s="35"/>
      <c r="C81" s="35"/>
      <c r="D81" s="35"/>
      <c r="E81" s="35"/>
      <c r="F81" s="35"/>
      <c r="G81" s="35"/>
      <c r="H81" s="36"/>
      <c r="I81" s="27">
        <f>SUM(I74:I80)</f>
        <v>0</v>
      </c>
      <c r="J81" s="27" t="s">
        <v>239</v>
      </c>
      <c r="K81" s="27">
        <f>SUM(K80:K80)</f>
        <v>0</v>
      </c>
      <c r="L81" s="27">
        <f>SUM(L80:L80)</f>
        <v>0</v>
      </c>
    </row>
    <row r="83" spans="1:12">
      <c r="A83" s="37" t="s">
        <v>240</v>
      </c>
      <c r="B83" s="38"/>
    </row>
    <row r="84" spans="1:12" ht="36">
      <c r="A84" s="1" t="s">
        <v>3</v>
      </c>
      <c r="B84" s="1" t="s">
        <v>4</v>
      </c>
      <c r="C84" s="1" t="s">
        <v>5</v>
      </c>
      <c r="D84" s="1" t="s">
        <v>6</v>
      </c>
      <c r="E84" s="1" t="s">
        <v>7</v>
      </c>
      <c r="F84" s="2" t="s">
        <v>8</v>
      </c>
      <c r="G84" s="1" t="s">
        <v>281</v>
      </c>
      <c r="H84" s="2" t="s">
        <v>9</v>
      </c>
      <c r="I84" s="2" t="s">
        <v>10</v>
      </c>
      <c r="J84" s="2" t="s">
        <v>11</v>
      </c>
      <c r="K84" s="3" t="s">
        <v>12</v>
      </c>
      <c r="L84" s="2" t="s">
        <v>13</v>
      </c>
    </row>
    <row r="85" spans="1:12" ht="45">
      <c r="A85" s="4" t="s">
        <v>14</v>
      </c>
      <c r="B85" s="5" t="s">
        <v>243</v>
      </c>
      <c r="C85" s="5"/>
      <c r="D85" s="32" t="s">
        <v>244</v>
      </c>
      <c r="E85" s="6" t="s">
        <v>245</v>
      </c>
      <c r="F85" s="6" t="s">
        <v>246</v>
      </c>
      <c r="G85" s="4">
        <v>50</v>
      </c>
      <c r="H85" s="7"/>
      <c r="I85" s="7">
        <f>H85*G85</f>
        <v>0</v>
      </c>
      <c r="J85" s="31">
        <v>0.08</v>
      </c>
      <c r="K85" s="7">
        <f>I85*J85</f>
        <v>0</v>
      </c>
      <c r="L85" s="7">
        <f>I85+K85</f>
        <v>0</v>
      </c>
    </row>
    <row r="86" spans="1:12" ht="45">
      <c r="A86" s="4" t="s">
        <v>19</v>
      </c>
      <c r="B86" s="5" t="s">
        <v>247</v>
      </c>
      <c r="C86" s="5"/>
      <c r="D86" s="32" t="s">
        <v>244</v>
      </c>
      <c r="E86" s="33" t="s">
        <v>248</v>
      </c>
      <c r="F86" s="6" t="s">
        <v>249</v>
      </c>
      <c r="G86" s="4">
        <v>5</v>
      </c>
      <c r="H86" s="7"/>
      <c r="I86" s="7">
        <f>H86*G86</f>
        <v>0</v>
      </c>
      <c r="J86" s="31">
        <v>0.08</v>
      </c>
      <c r="K86" s="7">
        <f>I86*J86</f>
        <v>0</v>
      </c>
      <c r="L86" s="7">
        <f>I86+K86</f>
        <v>0</v>
      </c>
    </row>
    <row r="87" spans="1:12">
      <c r="A87" s="28" t="s">
        <v>24</v>
      </c>
      <c r="B87" s="8" t="s">
        <v>250</v>
      </c>
      <c r="C87" s="8"/>
      <c r="D87" s="9" t="s">
        <v>29</v>
      </c>
      <c r="E87" s="6" t="s">
        <v>251</v>
      </c>
      <c r="F87" s="10" t="s">
        <v>102</v>
      </c>
      <c r="G87" s="4">
        <v>30</v>
      </c>
      <c r="H87" s="7"/>
      <c r="I87" s="7">
        <f>H87*G87</f>
        <v>0</v>
      </c>
      <c r="J87" s="31">
        <v>0.08</v>
      </c>
      <c r="K87" s="7">
        <f>I87*J87</f>
        <v>0</v>
      </c>
      <c r="L87" s="7">
        <f>I87+K87</f>
        <v>0</v>
      </c>
    </row>
    <row r="88" spans="1:12">
      <c r="A88" s="34" t="s">
        <v>219</v>
      </c>
      <c r="B88" s="35"/>
      <c r="C88" s="35"/>
      <c r="D88" s="35"/>
      <c r="E88" s="35"/>
      <c r="F88" s="35"/>
      <c r="G88" s="35"/>
      <c r="H88" s="36"/>
      <c r="I88" s="27">
        <f>SUM(I85:I87)</f>
        <v>0</v>
      </c>
      <c r="J88" s="27" t="s">
        <v>239</v>
      </c>
      <c r="K88" s="27">
        <f>SUM(K85:K87)</f>
        <v>0</v>
      </c>
      <c r="L88" s="27">
        <f>SUM(L85:L87)</f>
        <v>0</v>
      </c>
    </row>
  </sheetData>
  <mergeCells count="8">
    <mergeCell ref="A81:H81"/>
    <mergeCell ref="A83:B83"/>
    <mergeCell ref="A88:H88"/>
    <mergeCell ref="A1:L1"/>
    <mergeCell ref="A3:L3"/>
    <mergeCell ref="A5:B5"/>
    <mergeCell ref="A70:H70"/>
    <mergeCell ref="A72:B72"/>
  </mergeCells>
  <phoneticPr fontId="12" type="noConversion"/>
  <pageMargins left="0.7" right="0.7" top="0.75" bottom="0.75" header="0.3" footer="0.51180555555555496"/>
  <pageSetup paperSize="9" scale="49" firstPageNumber="0" orientation="portrait" horizontalDpi="300" verticalDpi="300" r:id="rId1"/>
  <headerFooter>
    <oddHeader>&amp;LSP ZOZ MSWiA w Koszalinie
ul. Szpitalna 2, 75-736 Koszalin&amp;RZałącznik na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Aleksandra M</cp:lastModifiedBy>
  <cp:revision>13</cp:revision>
  <cp:lastPrinted>2022-01-20T11:10:42Z</cp:lastPrinted>
  <dcterms:created xsi:type="dcterms:W3CDTF">2021-08-04T10:53:05Z</dcterms:created>
  <dcterms:modified xsi:type="dcterms:W3CDTF">2022-03-30T05:43:07Z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