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płyny i żywienie\"/>
    </mc:Choice>
  </mc:AlternateContent>
  <xr:revisionPtr revIDLastSave="0" documentId="8_{0203DCE8-B8C3-4343-B474-8B0D373AD0B1}" xr6:coauthVersionLast="47" xr6:coauthVersionMax="47" xr10:uidLastSave="{00000000-0000-0000-0000-000000000000}"/>
  <bookViews>
    <workbookView xWindow="1425" yWindow="180" windowWidth="14685" windowHeight="15420" activeTab="1" xr2:uid="{2E4D6422-B21C-48BC-8170-6BB2C43FE823}"/>
  </bookViews>
  <sheets>
    <sheet name="Zadanie nr 1" sheetId="1" r:id="rId1"/>
    <sheet name="Zadanie nr 2" sheetId="2" r:id="rId2"/>
    <sheet name="Zadanie nr 3" sheetId="3" r:id="rId3"/>
    <sheet name="Zadanie nr 4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4" l="1"/>
  <c r="G7" i="4" s="1"/>
  <c r="G7" i="3"/>
  <c r="I7" i="3" s="1"/>
  <c r="G6" i="3"/>
  <c r="I6" i="3" s="1"/>
  <c r="G30" i="2"/>
  <c r="I30" i="2" s="1"/>
  <c r="G29" i="2"/>
  <c r="I29" i="2" s="1"/>
  <c r="G28" i="2"/>
  <c r="I28" i="2" s="1"/>
  <c r="G27" i="2"/>
  <c r="I27" i="2" s="1"/>
  <c r="G26" i="2"/>
  <c r="I26" i="2" s="1"/>
  <c r="G25" i="2"/>
  <c r="I25" i="2" s="1"/>
  <c r="G24" i="2"/>
  <c r="I24" i="2" s="1"/>
  <c r="G23" i="2"/>
  <c r="I23" i="2" s="1"/>
  <c r="G22" i="2"/>
  <c r="I22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10" i="2"/>
  <c r="I10" i="2" s="1"/>
  <c r="G9" i="2"/>
  <c r="I9" i="2" s="1"/>
  <c r="G8" i="2"/>
  <c r="I8" i="2" s="1"/>
  <c r="G7" i="2"/>
  <c r="I7" i="2" s="1"/>
  <c r="G6" i="2"/>
  <c r="I6" i="2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6" i="1"/>
  <c r="I6" i="1" s="1"/>
  <c r="I6" i="4" l="1"/>
  <c r="I7" i="4" s="1"/>
  <c r="I8" i="3"/>
  <c r="G8" i="3"/>
  <c r="I32" i="2"/>
  <c r="G32" i="2"/>
  <c r="I20" i="1"/>
  <c r="G20" i="1"/>
</calcChain>
</file>

<file path=xl/sharedStrings.xml><?xml version="1.0" encoding="utf-8"?>
<sst xmlns="http://schemas.openxmlformats.org/spreadsheetml/2006/main" count="224" uniqueCount="113">
  <si>
    <t>Lp.</t>
  </si>
  <si>
    <t>Nazwa międzynarodowa          (doprecyzowanie)</t>
  </si>
  <si>
    <t>Postać</t>
  </si>
  <si>
    <t>Opis opakowania</t>
  </si>
  <si>
    <t>Cena jedn. netto</t>
  </si>
  <si>
    <t>wartość netto</t>
  </si>
  <si>
    <t>VAT</t>
  </si>
  <si>
    <t>Wartość brutto</t>
  </si>
  <si>
    <t>1.</t>
  </si>
  <si>
    <t>0,9% NATRIUM CHLORATUM op. stojące, z dwoma jednakowymi sterylnym portami - typu Ecoflac</t>
  </si>
  <si>
    <t>fl.</t>
  </si>
  <si>
    <t>fl.100ml</t>
  </si>
  <si>
    <t>2.</t>
  </si>
  <si>
    <t>fl.1000ml</t>
  </si>
  <si>
    <t>3.</t>
  </si>
  <si>
    <t>fl.500ml</t>
  </si>
  <si>
    <t>4.</t>
  </si>
  <si>
    <t>fl. 250ml</t>
  </si>
  <si>
    <t>5.</t>
  </si>
  <si>
    <t>5% GLUCOSUM op. stojące, z dwoma jednakowymi sterylnym portami - typu Ecoflac</t>
  </si>
  <si>
    <t>6.</t>
  </si>
  <si>
    <t>fl.250ml</t>
  </si>
  <si>
    <t>7.</t>
  </si>
  <si>
    <t>10% GLUCOSUM op. stojące, z dwoma jednakowymi sterylnym portami -typu  Ecoflac</t>
  </si>
  <si>
    <t>fl. 500ml</t>
  </si>
  <si>
    <t>8.</t>
  </si>
  <si>
    <t>20% GLUCOSUM op. stojące, z dwoma jednakowymi sterylnym portami -typu  Ecoflac</t>
  </si>
  <si>
    <t>9.</t>
  </si>
  <si>
    <t>Chlorek wapnia, chlorek potasu, chlorek sodu(8,6mg+0,3mg+o,33mg)ml typu Sol. Ringeri opakowanie stojące, z dwoma jednakowymi sterylnym portami - typu Ecoflac</t>
  </si>
  <si>
    <t>10.</t>
  </si>
  <si>
    <t>11.</t>
  </si>
  <si>
    <t>Preparat złożony o składzie elektrolitowym typu Sterofundin ISO stojące, z dwoma jednakowymi sterylnym portami - typu Ecoflac</t>
  </si>
  <si>
    <t>12.</t>
  </si>
  <si>
    <t>13.</t>
  </si>
  <si>
    <t>Woda do wstrzykiwań ,opakowanie z dwoma jednakowymi portami,stojące,bez PCV - Ecoflac</t>
  </si>
  <si>
    <t>14.</t>
  </si>
  <si>
    <t>Woda do wstrzykiwań,opakowanie z dwoma jednakowymi portami,stojące,bez PCV - Ecoflac</t>
  </si>
  <si>
    <t xml:space="preserve">RAZEM WARTOŚĆ ZAMÓWIENIA </t>
  </si>
  <si>
    <t>Szacowana wielkość zamówienia na 36 miesięcy</t>
  </si>
  <si>
    <t>Nazwa międzynarodowa (doprecyzowanie)</t>
  </si>
  <si>
    <t>Cena netto</t>
  </si>
  <si>
    <t>Wartość netto</t>
  </si>
  <si>
    <t>Vat</t>
  </si>
  <si>
    <t>Dieta cząstkowa w postaci emulsji tłuszczowej, będąca dodatkowym źródłem energii, mieszanka tłuszczów roślinnych, bogata w wielonienasycone kwasy tłuszczowe, wolna od laktozy, bezglutenowa, zawartość w glowodanów max.4,1g/100ml o smaku neutralnym i truskowkowym. Osmolarność 150mOsmol/l. (typu Calogen)</t>
  </si>
  <si>
    <t>butelka</t>
  </si>
  <si>
    <t>500ml</t>
  </si>
  <si>
    <t xml:space="preserve">Dieta podawana drogą pokarmową. Procent energii z: białka 23%; węglowodanów 48%; tłuszczu 26%; błonnika 2%. Wysoka zawartość na 100ml; bialka 7,5g, kazeiny 7,4g, białka sojowego 0,06g, glutaminy 1,66g; źródło węglowodanów 15,4g są maltodekstryny, wysoka zawartość pierwiastków śladowych i witamin. Klinicznie wolna od laktory, bezglutenowa.  </t>
  </si>
  <si>
    <t xml:space="preserve">Dieta kompletna w płynie,bez dodatku smakowego,wspomagająca leczenie ran,normokaloryczna,bogatoresztkowa. Zawiera: energia 435/104kJ/kcal, tłuszcze 3,3g, węglowodany 12,5g w tym laktoza &lt;0,025g, błonnik, białko 5,5g (kazeina, soja, arginina, glutaminian/glutamina), sód 100mg, osmolarność 315mOsmol/l. Typu Nutrison Advanced Cubison </t>
  </si>
  <si>
    <t>płyn</t>
  </si>
  <si>
    <t>1000ml</t>
  </si>
  <si>
    <t>typu Flocare,zestaw w wersji grawitacyjnej do worków ,Pack,G/P</t>
  </si>
  <si>
    <t>szt.</t>
  </si>
  <si>
    <t>zest.grawit,d/work,                              końc.ENFIT</t>
  </si>
  <si>
    <t xml:space="preserve">typu Flocare, w wersji przy użyciu pompy infinity do rozwiązań stacjonarnych. </t>
  </si>
  <si>
    <t>zest.d/pomp.                         F.Inf,d/wor,                    ENFIT</t>
  </si>
  <si>
    <t>typu Flocare Pur zgłębnik z prowadnicą CH10 x 110 cm, do żywienia drogą pokarmową</t>
  </si>
  <si>
    <t>,zgłębnik PUR,z prow,                    ENFIT,CH10/110cm, 1 szt.</t>
  </si>
  <si>
    <t>Flocare Pur zgłębnik z prowadnicą CH8 x 110 cm, do żywienia drogą pokarmową</t>
  </si>
  <si>
    <t>Flocare,zgłębnik PUR,z prow,ENFIT, CH12/110cm, 1szt</t>
  </si>
  <si>
    <t>Flocare Pur zgłębnik z prowadnicą CH10 x 130 cm, do żywienia drogą pokarmową</t>
  </si>
  <si>
    <t>Flocare,zgłębnik PUR,z prow,ENFIT, CH10/130cm, 1szt</t>
  </si>
  <si>
    <t>Konektor do połączenia strzykawki EnFit ze zgłębnikiem, gastrostomią EnLock  typu Transition Connector to ENLock/Funnel</t>
  </si>
  <si>
    <t>op.</t>
  </si>
  <si>
    <t>(6x5szt.)30szt.</t>
  </si>
  <si>
    <t>Konektor do połączenia zestawu do żywienia EnFit ze strzykawką EnLock,  typu Transition Connector to Oral/Luer</t>
  </si>
  <si>
    <t>1szt.</t>
  </si>
  <si>
    <t>Dieta kompletna,peptydowa,normokaloryczna(1 kcal/ml)do leczenia żywienia drogą przewodu pokarmowego. Typu Nutrison Advanced Peptisorb</t>
  </si>
  <si>
    <t>500 ml</t>
  </si>
  <si>
    <t>Dieta cząstkowa w proszku o wysokiej zawartosci białek, mleka i wapnia oraz niskiej zawartosci tłuszczu, bezglutenowa. Typu Protifar</t>
  </si>
  <si>
    <t>proszek</t>
  </si>
  <si>
    <t>225 g</t>
  </si>
  <si>
    <t>15.</t>
  </si>
  <si>
    <t>Produkt do postępowania dietetycznego w dystagii. Przeznaczony do zagęszczania płynów (w tym pokarmów). Proszek amylzooporny, biały, bezwonny, neutrlny w smaku, po podaniu do pokarmów pozwala zachować ich przejrzystość, produkt bezglutenowy, nie zawiera laktozy, pakowany w atmosferze ochronnej. Typu Nutilis clear</t>
  </si>
  <si>
    <t>175g puszka</t>
  </si>
  <si>
    <t>16.</t>
  </si>
  <si>
    <r>
      <rPr>
        <sz val="9"/>
        <rFont val="Arial"/>
        <family val="2"/>
        <charset val="238"/>
      </rPr>
      <t xml:space="preserve">Dieta  normalizująca  glikemię  normokaloryczna  1ml= 1kcal </t>
    </r>
    <r>
      <rPr>
        <i/>
        <sz val="9"/>
        <rFont val="Arial"/>
        <family val="2"/>
        <charset val="238"/>
      </rPr>
      <t>zawartosc  w 100 ml</t>
    </r>
    <r>
      <rPr>
        <sz val="9"/>
        <rFont val="Arial"/>
        <family val="2"/>
        <charset val="238"/>
      </rPr>
      <t xml:space="preserve"> (1,03kcal/ml) zawierającą 6 rodzajow błonnika 1,5g/100ml, klinicznie wolna od laktozy 0,006/100ml, opartą wyłącznie na białku sojowym, zawartość: białka  4,31g/100ml, wlowodanow 11,3g/100ml (ponad 77% węglowodanów złożonych), tłuszczy 4,2g/100ml, o osmolarności 300mOsm/l, %energii z białka: 17%, węglowodanów 43%, tłuszczow 37%, błonnika 3%. Dieta zawierajaca 6 naturalnych karotenoidów (o,20mg/100ml) w opakowaniu o pojemności 1000ml. Do podania przez zgłebnik lub doustnie . Typu Nutrison advanced Diason</t>
    </r>
  </si>
  <si>
    <t>17.</t>
  </si>
  <si>
    <t>Dieta wysokoenergetyczna, wysokobiałkowa, w 100ml białka 4g, węglowodanów 12,3 g, tłuszczu 3,9g w tym kwasy tłuszczowe MCT 0,6g. Energia z białka 16%, z tłuszczuów 34%, z węglowodanów 47%, z błonnika 3%.  Osmolarność 250mOsmol/l. Energia 430/103 kJ/kcal.Do podania przez zgłebnik lub doustnie . Typu Nutrison advanced Multifibre</t>
  </si>
  <si>
    <t>1000 ml</t>
  </si>
  <si>
    <t>18.</t>
  </si>
  <si>
    <t>19.</t>
  </si>
  <si>
    <r>
      <rPr>
        <sz val="9"/>
        <rFont val="Arial"/>
        <family val="2"/>
        <charset val="238"/>
      </rPr>
      <t>Dieta bezresztkowa normokaloryczna (1kcal/ml), zawierająca mieszankę białek w proporcji : 35% serwatkowych, 25% kazeiny, 20% białek soi, 20% białego grochu, zawartość: białka 4g/100ml; węglowodanów 12,3g/100ml (w tym ponad 92% węglowodany złożone), tłuszcz 3,9g/100ml, zawartość wielonienasyconych tłuszczów omega-6/omega-3 w proporcji 2,85; zawartość DHA+EPA nie mniej niż 33,5mg/100ml, dieta zawierająca 6 naturalnych karotenoidów (o,20mg/100ml), klinicznie wolna od laktozy (</t>
    </r>
    <r>
      <rPr>
        <sz val="9"/>
        <rFont val="Calibri"/>
        <family val="2"/>
        <charset val="238"/>
      </rPr>
      <t>&lt;</t>
    </r>
    <r>
      <rPr>
        <sz val="9"/>
        <rFont val="Arial"/>
        <family val="2"/>
        <charset val="238"/>
      </rPr>
      <t xml:space="preserve">0,025g/100ml), %energii z: białka -16%, węglowodanów-49%, tłuszczów-35%, o osmolarności 255 mOsmol/l. Typu Nutrison standard </t>
    </r>
  </si>
  <si>
    <t>20.</t>
  </si>
  <si>
    <t>21.</t>
  </si>
  <si>
    <t>22.</t>
  </si>
  <si>
    <t>Zgłębnik nosowo-żołądkowy wyposażony w dodatkowy port do odbarczania żołądka, metalowa prowadnica pokryta silikonem z kulkową końcówką i żeńskim łącznikiem ENFit (ułatwia wprowadzenie), linia kontrastująca w promieniach RTG (kontrola umiejscowienia zgłębnika), Wykonany z miękkiego i elastycznego poliuretanu, może być stosowany do 6 tygodni, zakończenie ENFit(zgodnie z regulacją ISO i GEDSA), rozmiar Ch14/110cm (łącznik ENFit umożliwia połączenie z zestawem do żywienia ENFit lub strzykawką ENFit, port do odbarczania żołądka, przewód  zgłębnika z podzialką znakowaną co 1cm, 4 otwory boczne+otwarty koniec zgłębnika, zaciski do regulacji przepływu)</t>
  </si>
  <si>
    <t>blister</t>
  </si>
  <si>
    <t>23.</t>
  </si>
  <si>
    <t>Zestaw do przezskórnej endoskopowej gastrostomii (PEG) przeznaczony do założenia techniką "pull", pod kontrolą endoskopii. Składa się: przezroczysty ,poliuretanużąca  zgłębnik o dług. 40cm z znacznikiem widocznym w badaniu RTG (trzy cieniodajne linie), trójdzielną silikonową wewnętrzną płytką mocującą, końcówką pokrytą Hydromerem, zakończoną pętlą dla ułatwienia pasażu przez powłoki brzuszne, 12-centrymetrową podziałką zaczynającą się od strony płytki wewnętrznej); Plytka zewnętrzna wykonana z silikonu, służąca do umocowania zgłębnika oraz zabezpieczająca przed zagięciami zgłębnika dla max.komfortu pacjenta; Niebieski zacisk zabezpieczający utrzymanie odpowiedniej pozycji zgłębnika; Skalpel; Punkcyjna igła wprowadzająca z trokarem; Nić trakcyjna z pętlą do wygodnego i bezpiecznego połączenia z pętlą zgłębnika; Łącznik do żywienia ENFit (Ch 10 czarny, Ch14 zielony, Ch 18 czerwony); Zacisk do regulacji</t>
  </si>
  <si>
    <t>24.</t>
  </si>
  <si>
    <t>Zgłębnik gastrostomijny, wykonany z przezroczystego silikonu z balonem, zawiera centrymetrową podziałkę na zgłębniku, port do napełniania balonu wskazujący zalecaną objętość do wypełnienia balonu, port do żywienia (połączenie ENFit z nasadką zamykającą), silikonowa zewnętrzna płyta mocująca, zacisk do regulacji przepływu zapobiegający cofaniu się diety lub innej treści żołądka, silikonowy wewnętrzny balon mocujący znacznik umiejscowiony przy wejściu balonu, widoczny w promieniach RTG</t>
  </si>
  <si>
    <t>25.</t>
  </si>
  <si>
    <t>Strzykawka do jednorazowego użytku ENFIT(D-3NTERAL), przeznaczona tylko do obsługi żywienia drogą przewodu pokarmowego, (podaż leków, przepłukiwania zgłębnika, podaży diety przemysłowej metodą bolusa. Produkt z systemem złącza ENFit niekompatybilny z innymi systemami. Strzykawka o poj, 60ml posiada zakończenie niecentryczne co w przypadku strzykawek o dużej objętości umożliwia bardzie precyzyjne pobieranie oraz podaż płynów.</t>
  </si>
  <si>
    <t>60ml</t>
  </si>
  <si>
    <t xml:space="preserve">Strzykawka do jednorazowego użytku ENFIT(D-3NTERAL), przeznaczona tylko do obsługi żywienia drogą przewodu pokarmowego, (podaż leków, przepłukiwania zgłębnika, podaży diety przemysłowej metodą bolusa. Produkt z systemem złącza ENFit niekompatybilny z innymi systemami. </t>
  </si>
  <si>
    <t>10ml</t>
  </si>
  <si>
    <t>Zamawiający zwraca się o użyczenie 2 szt. Pomp kompatybilnych z powyższymi produktami i sprzętem.</t>
  </si>
  <si>
    <t>MANNITOL 200mg/ml - 20%</t>
  </si>
  <si>
    <t>butelka szklana 250ml</t>
  </si>
  <si>
    <t xml:space="preserve">MANNITOL 200mg/ml -  15% </t>
  </si>
  <si>
    <t>RAZEM WARTOŚĆ ZAMÓWIENIA</t>
  </si>
  <si>
    <t>Szacowana wielkość zamówienia na                   36 miesięcy</t>
  </si>
  <si>
    <t xml:space="preserve">Natr.chloratium 0,9%, worek PP, bez PCV, </t>
  </si>
  <si>
    <t>worek zewnętrzny zawierający oxydecet</t>
  </si>
  <si>
    <t>worek 3000ml</t>
  </si>
  <si>
    <t>Nazwa handlowa</t>
  </si>
  <si>
    <t xml:space="preserve">                                                                                                  RAZEM WARTOŚĆ ZAMÓWIENIA</t>
  </si>
  <si>
    <t>Zadanie nr 1</t>
  </si>
  <si>
    <t>Zakup i sukcesywna dostawa płynów infuzyjnych oraz produktów do żywienia klinicznego pacjentów dla Działu Farmacji Szpitalnej  SP ZOZ MSWiA w Koszalinie</t>
  </si>
  <si>
    <t>Formularz asortymentowo-cenowy</t>
  </si>
  <si>
    <t>Zadanie nr 2</t>
  </si>
  <si>
    <t>Zadanie nr 3</t>
  </si>
  <si>
    <t>Zadanie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</si>
</sst>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charset val="204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9"/>
      <name val="Arial"/>
      <family val="2"/>
      <charset val="238"/>
    </font>
    <font>
      <sz val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9" fontId="3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2" fillId="2" borderId="1" xfId="2" applyFont="1" applyFill="1" applyBorder="1" applyAlignment="1">
      <alignment horizontal="center" wrapText="1"/>
    </xf>
    <xf numFmtId="0" fontId="2" fillId="2" borderId="2" xfId="2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2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Normalny 2" xfId="2" xr:uid="{96DEC1E2-FF32-488C-BC71-0A6DCC0AC712}"/>
    <cellStyle name="Styl 1" xfId="1" xr:uid="{43D909A9-8B3A-4529-A8D2-FDCA86F834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A0B3E-4901-41F9-915E-76159E7B8D69}">
  <dimension ref="A1:J20"/>
  <sheetViews>
    <sheetView zoomScaleNormal="100" workbookViewId="0">
      <selection activeCell="M6" sqref="M6:M7"/>
    </sheetView>
  </sheetViews>
  <sheetFormatPr defaultRowHeight="15"/>
  <cols>
    <col min="1" max="1" width="5.42578125" customWidth="1"/>
    <col min="2" max="2" width="17.7109375" customWidth="1"/>
    <col min="4" max="4" width="10.7109375" customWidth="1"/>
    <col min="5" max="5" width="12" customWidth="1"/>
    <col min="10" max="10" width="11" customWidth="1"/>
  </cols>
  <sheetData>
    <row r="1" spans="1:10" ht="2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59.25" customHeigh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9" t="s">
        <v>107</v>
      </c>
      <c r="B4" s="39"/>
      <c r="C4" s="38"/>
      <c r="D4" s="38"/>
    </row>
    <row r="5" spans="1:10" ht="60">
      <c r="A5" s="1" t="s">
        <v>0</v>
      </c>
      <c r="B5" s="1" t="s">
        <v>1</v>
      </c>
      <c r="C5" s="1" t="s">
        <v>2</v>
      </c>
      <c r="D5" s="1" t="s">
        <v>3</v>
      </c>
      <c r="E5" s="1" t="s">
        <v>38</v>
      </c>
      <c r="F5" s="2" t="s">
        <v>4</v>
      </c>
      <c r="G5" s="2" t="s">
        <v>5</v>
      </c>
      <c r="H5" s="3" t="s">
        <v>6</v>
      </c>
      <c r="I5" s="4" t="s">
        <v>7</v>
      </c>
      <c r="J5" s="33" t="s">
        <v>105</v>
      </c>
    </row>
    <row r="6" spans="1:10" ht="72">
      <c r="A6" s="5" t="s">
        <v>8</v>
      </c>
      <c r="B6" s="5" t="s">
        <v>9</v>
      </c>
      <c r="C6" s="6" t="s">
        <v>10</v>
      </c>
      <c r="D6" s="6" t="s">
        <v>11</v>
      </c>
      <c r="E6" s="7">
        <v>7110</v>
      </c>
      <c r="F6" s="8"/>
      <c r="G6" s="9">
        <f>F6*E6</f>
        <v>0</v>
      </c>
      <c r="H6" s="10">
        <v>0.08</v>
      </c>
      <c r="I6" s="11">
        <f>G6*1.08</f>
        <v>0</v>
      </c>
      <c r="J6" s="33"/>
    </row>
    <row r="7" spans="1:10" ht="72">
      <c r="A7" s="5" t="s">
        <v>12</v>
      </c>
      <c r="B7" s="5" t="s">
        <v>9</v>
      </c>
      <c r="C7" s="6" t="s">
        <v>10</v>
      </c>
      <c r="D7" s="6" t="s">
        <v>13</v>
      </c>
      <c r="E7" s="12">
        <v>480</v>
      </c>
      <c r="F7" s="8"/>
      <c r="G7" s="9">
        <f t="shared" ref="G7:G19" si="0">F7*E7</f>
        <v>0</v>
      </c>
      <c r="H7" s="10">
        <v>0.08</v>
      </c>
      <c r="I7" s="11">
        <f t="shared" ref="I7:I19" si="1">G7*1.08</f>
        <v>0</v>
      </c>
      <c r="J7" s="33"/>
    </row>
    <row r="8" spans="1:10" ht="72">
      <c r="A8" s="5" t="s">
        <v>14</v>
      </c>
      <c r="B8" s="5" t="s">
        <v>9</v>
      </c>
      <c r="C8" s="6" t="s">
        <v>10</v>
      </c>
      <c r="D8" s="6" t="s">
        <v>15</v>
      </c>
      <c r="E8" s="7">
        <v>4100</v>
      </c>
      <c r="F8" s="8"/>
      <c r="G8" s="9">
        <f t="shared" si="0"/>
        <v>0</v>
      </c>
      <c r="H8" s="10">
        <v>0.08</v>
      </c>
      <c r="I8" s="11">
        <f t="shared" si="1"/>
        <v>0</v>
      </c>
      <c r="J8" s="33"/>
    </row>
    <row r="9" spans="1:10" ht="72">
      <c r="A9" s="5" t="s">
        <v>16</v>
      </c>
      <c r="B9" s="5" t="s">
        <v>9</v>
      </c>
      <c r="C9" s="6" t="s">
        <v>10</v>
      </c>
      <c r="D9" s="6" t="s">
        <v>17</v>
      </c>
      <c r="E9" s="7">
        <v>3350</v>
      </c>
      <c r="F9" s="8"/>
      <c r="G9" s="9">
        <f t="shared" si="0"/>
        <v>0</v>
      </c>
      <c r="H9" s="10">
        <v>0.08</v>
      </c>
      <c r="I9" s="11">
        <f t="shared" si="1"/>
        <v>0</v>
      </c>
      <c r="J9" s="33"/>
    </row>
    <row r="10" spans="1:10" ht="60">
      <c r="A10" s="5" t="s">
        <v>18</v>
      </c>
      <c r="B10" s="5" t="s">
        <v>19</v>
      </c>
      <c r="C10" s="6" t="s">
        <v>10</v>
      </c>
      <c r="D10" s="10" t="s">
        <v>15</v>
      </c>
      <c r="E10" s="5">
        <v>1100</v>
      </c>
      <c r="F10" s="8"/>
      <c r="G10" s="9">
        <f t="shared" si="0"/>
        <v>0</v>
      </c>
      <c r="H10" s="10">
        <v>0.08</v>
      </c>
      <c r="I10" s="11">
        <f t="shared" si="1"/>
        <v>0</v>
      </c>
      <c r="J10" s="33"/>
    </row>
    <row r="11" spans="1:10" ht="60">
      <c r="A11" s="5" t="s">
        <v>20</v>
      </c>
      <c r="B11" s="5" t="s">
        <v>19</v>
      </c>
      <c r="C11" s="6" t="s">
        <v>10</v>
      </c>
      <c r="D11" s="10" t="s">
        <v>21</v>
      </c>
      <c r="E11" s="5">
        <v>1400</v>
      </c>
      <c r="F11" s="8"/>
      <c r="G11" s="9">
        <f t="shared" si="0"/>
        <v>0</v>
      </c>
      <c r="H11" s="10">
        <v>0.08</v>
      </c>
      <c r="I11" s="11">
        <f t="shared" si="1"/>
        <v>0</v>
      </c>
      <c r="J11" s="33"/>
    </row>
    <row r="12" spans="1:10" ht="60">
      <c r="A12" s="5" t="s">
        <v>22</v>
      </c>
      <c r="B12" s="5" t="s">
        <v>23</v>
      </c>
      <c r="C12" s="6" t="s">
        <v>10</v>
      </c>
      <c r="D12" s="10" t="s">
        <v>24</v>
      </c>
      <c r="E12" s="5">
        <v>460</v>
      </c>
      <c r="F12" s="8"/>
      <c r="G12" s="9">
        <f t="shared" si="0"/>
        <v>0</v>
      </c>
      <c r="H12" s="10">
        <v>0.08</v>
      </c>
      <c r="I12" s="11">
        <f t="shared" si="1"/>
        <v>0</v>
      </c>
      <c r="J12" s="33"/>
    </row>
    <row r="13" spans="1:10" ht="60">
      <c r="A13" s="5" t="s">
        <v>25</v>
      </c>
      <c r="B13" s="5" t="s">
        <v>26</v>
      </c>
      <c r="C13" s="6" t="s">
        <v>10</v>
      </c>
      <c r="D13" s="10" t="s">
        <v>17</v>
      </c>
      <c r="E13" s="5">
        <v>15</v>
      </c>
      <c r="F13" s="8"/>
      <c r="G13" s="9">
        <f t="shared" si="0"/>
        <v>0</v>
      </c>
      <c r="H13" s="10">
        <v>0.08</v>
      </c>
      <c r="I13" s="11">
        <f t="shared" si="1"/>
        <v>0</v>
      </c>
      <c r="J13" s="33"/>
    </row>
    <row r="14" spans="1:10" ht="132">
      <c r="A14" s="5" t="s">
        <v>27</v>
      </c>
      <c r="B14" s="5" t="s">
        <v>28</v>
      </c>
      <c r="C14" s="6" t="s">
        <v>10</v>
      </c>
      <c r="D14" s="5" t="s">
        <v>15</v>
      </c>
      <c r="E14" s="5">
        <v>330</v>
      </c>
      <c r="F14" s="8"/>
      <c r="G14" s="9">
        <f t="shared" si="0"/>
        <v>0</v>
      </c>
      <c r="H14" s="10">
        <v>0.08</v>
      </c>
      <c r="I14" s="11">
        <f t="shared" si="1"/>
        <v>0</v>
      </c>
      <c r="J14" s="33"/>
    </row>
    <row r="15" spans="1:10" ht="132">
      <c r="A15" s="5" t="s">
        <v>29</v>
      </c>
      <c r="B15" s="5" t="s">
        <v>28</v>
      </c>
      <c r="C15" s="6" t="s">
        <v>10</v>
      </c>
      <c r="D15" s="5" t="s">
        <v>21</v>
      </c>
      <c r="E15" s="5">
        <v>25</v>
      </c>
      <c r="F15" s="8"/>
      <c r="G15" s="9">
        <f t="shared" si="0"/>
        <v>0</v>
      </c>
      <c r="H15" s="10">
        <v>0.08</v>
      </c>
      <c r="I15" s="11">
        <f t="shared" si="1"/>
        <v>0</v>
      </c>
      <c r="J15" s="33"/>
    </row>
    <row r="16" spans="1:10" ht="96">
      <c r="A16" s="5" t="s">
        <v>30</v>
      </c>
      <c r="B16" s="5" t="s">
        <v>31</v>
      </c>
      <c r="C16" s="6" t="s">
        <v>10</v>
      </c>
      <c r="D16" s="5" t="s">
        <v>21</v>
      </c>
      <c r="E16" s="5">
        <v>700</v>
      </c>
      <c r="F16" s="8"/>
      <c r="G16" s="9">
        <f t="shared" si="0"/>
        <v>0</v>
      </c>
      <c r="H16" s="10">
        <v>0.08</v>
      </c>
      <c r="I16" s="11">
        <f t="shared" si="1"/>
        <v>0</v>
      </c>
      <c r="J16" s="33"/>
    </row>
    <row r="17" spans="1:10" ht="96">
      <c r="A17" s="5" t="s">
        <v>32</v>
      </c>
      <c r="B17" s="5" t="s">
        <v>31</v>
      </c>
      <c r="C17" s="6" t="s">
        <v>10</v>
      </c>
      <c r="D17" s="5" t="s">
        <v>15</v>
      </c>
      <c r="E17" s="5">
        <v>6970</v>
      </c>
      <c r="F17" s="8"/>
      <c r="G17" s="9">
        <f t="shared" si="0"/>
        <v>0</v>
      </c>
      <c r="H17" s="10">
        <v>0.08</v>
      </c>
      <c r="I17" s="11">
        <f t="shared" si="1"/>
        <v>0</v>
      </c>
      <c r="J17" s="33"/>
    </row>
    <row r="18" spans="1:10" ht="84">
      <c r="A18" s="5" t="s">
        <v>33</v>
      </c>
      <c r="B18" s="5" t="s">
        <v>34</v>
      </c>
      <c r="C18" s="6" t="s">
        <v>10</v>
      </c>
      <c r="D18" s="5" t="s">
        <v>11</v>
      </c>
      <c r="E18" s="5">
        <v>300</v>
      </c>
      <c r="F18" s="8"/>
      <c r="G18" s="9">
        <f t="shared" si="0"/>
        <v>0</v>
      </c>
      <c r="H18" s="10">
        <v>0.08</v>
      </c>
      <c r="I18" s="11">
        <f t="shared" si="1"/>
        <v>0</v>
      </c>
      <c r="J18" s="33"/>
    </row>
    <row r="19" spans="1:10" ht="72">
      <c r="A19" s="5" t="s">
        <v>35</v>
      </c>
      <c r="B19" s="5" t="s">
        <v>36</v>
      </c>
      <c r="C19" s="6" t="s">
        <v>10</v>
      </c>
      <c r="D19" s="5" t="s">
        <v>15</v>
      </c>
      <c r="E19" s="5">
        <v>280</v>
      </c>
      <c r="F19" s="8"/>
      <c r="G19" s="9">
        <f t="shared" si="0"/>
        <v>0</v>
      </c>
      <c r="H19" s="10">
        <v>0.08</v>
      </c>
      <c r="I19" s="11">
        <f t="shared" si="1"/>
        <v>0</v>
      </c>
      <c r="J19" s="33"/>
    </row>
    <row r="20" spans="1:10">
      <c r="A20" s="37" t="s">
        <v>37</v>
      </c>
      <c r="B20" s="37"/>
      <c r="C20" s="37"/>
      <c r="D20" s="37"/>
      <c r="E20" s="37"/>
      <c r="F20" s="10"/>
      <c r="G20" s="13">
        <f>SUM(G6:G19)</f>
        <v>0</v>
      </c>
      <c r="H20" s="14"/>
      <c r="I20" s="11">
        <f>SUM(I6:I19)</f>
        <v>0</v>
      </c>
    </row>
  </sheetData>
  <mergeCells count="5">
    <mergeCell ref="A1:J1"/>
    <mergeCell ref="A3:J3"/>
    <mergeCell ref="A20:E20"/>
    <mergeCell ref="C4:D4"/>
    <mergeCell ref="A4:B4"/>
  </mergeCells>
  <pageMargins left="0.7" right="0.7" top="0.75" bottom="0.75" header="0.3" footer="0.3"/>
  <pageSetup paperSize="9" scale="85" orientation="portrait" r:id="rId1"/>
  <headerFooter>
    <oddHeader>&amp;LSP ZOZ MSWiA w Koszalinie
ul. Szpitalna 2, 75-720 Koszalin&amp;RZałącznik nr 2 do SWZ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8A8CB-C5B8-4A04-A433-3CF24872CA4F}">
  <dimension ref="A1:J32"/>
  <sheetViews>
    <sheetView tabSelected="1" zoomScaleNormal="100" workbookViewId="0">
      <selection activeCell="C44" sqref="C44"/>
    </sheetView>
  </sheetViews>
  <sheetFormatPr defaultRowHeight="15"/>
  <cols>
    <col min="1" max="1" width="5.85546875" customWidth="1"/>
    <col min="2" max="2" width="26.7109375" customWidth="1"/>
    <col min="4" max="4" width="10.5703125" customWidth="1"/>
    <col min="5" max="5" width="12.7109375" customWidth="1"/>
    <col min="7" max="7" width="10.140625" customWidth="1"/>
    <col min="9" max="9" width="9.85546875" customWidth="1"/>
    <col min="10" max="10" width="10.42578125" customWidth="1"/>
  </cols>
  <sheetData>
    <row r="1" spans="1:10" ht="2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</row>
    <row r="3" spans="1:10" ht="15" customHeight="1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9" t="s">
        <v>110</v>
      </c>
      <c r="B4" s="39"/>
      <c r="C4" s="38"/>
      <c r="D4" s="38"/>
    </row>
    <row r="5" spans="1:10" ht="60">
      <c r="A5" s="16" t="s">
        <v>0</v>
      </c>
      <c r="B5" s="16" t="s">
        <v>39</v>
      </c>
      <c r="C5" s="16" t="s">
        <v>2</v>
      </c>
      <c r="D5" s="16" t="s">
        <v>3</v>
      </c>
      <c r="E5" s="16" t="s">
        <v>38</v>
      </c>
      <c r="F5" s="4" t="s">
        <v>40</v>
      </c>
      <c r="G5" s="4" t="s">
        <v>41</v>
      </c>
      <c r="H5" s="17" t="s">
        <v>42</v>
      </c>
      <c r="I5" s="4" t="s">
        <v>7</v>
      </c>
      <c r="J5" s="33" t="s">
        <v>105</v>
      </c>
    </row>
    <row r="6" spans="1:10" ht="144">
      <c r="A6" s="5" t="s">
        <v>8</v>
      </c>
      <c r="B6" s="5" t="s">
        <v>43</v>
      </c>
      <c r="C6" s="5" t="s">
        <v>44</v>
      </c>
      <c r="D6" s="5" t="s">
        <v>45</v>
      </c>
      <c r="E6" s="5">
        <v>290</v>
      </c>
      <c r="F6" s="9"/>
      <c r="G6" s="15">
        <f t="shared" ref="G6:G30" si="0">E6*F6</f>
        <v>0</v>
      </c>
      <c r="H6" s="18">
        <v>0.05</v>
      </c>
      <c r="I6" s="11">
        <f t="shared" ref="I6:I30" si="1">SUM(G6*H6)+G6</f>
        <v>0</v>
      </c>
      <c r="J6" s="34"/>
    </row>
    <row r="7" spans="1:10" ht="156">
      <c r="A7" s="5" t="s">
        <v>12</v>
      </c>
      <c r="B7" s="5" t="s">
        <v>46</v>
      </c>
      <c r="C7" s="5" t="s">
        <v>44</v>
      </c>
      <c r="D7" s="5" t="s">
        <v>45</v>
      </c>
      <c r="E7" s="5">
        <v>150</v>
      </c>
      <c r="F7" s="9"/>
      <c r="G7" s="15">
        <f t="shared" si="0"/>
        <v>0</v>
      </c>
      <c r="H7" s="18">
        <v>0.05</v>
      </c>
      <c r="I7" s="11">
        <f t="shared" si="1"/>
        <v>0</v>
      </c>
      <c r="J7" s="34"/>
    </row>
    <row r="8" spans="1:10" ht="168">
      <c r="A8" s="5" t="s">
        <v>14</v>
      </c>
      <c r="B8" s="5" t="s">
        <v>47</v>
      </c>
      <c r="C8" s="5" t="s">
        <v>48</v>
      </c>
      <c r="D8" s="5" t="s">
        <v>49</v>
      </c>
      <c r="E8" s="19">
        <v>1270</v>
      </c>
      <c r="F8" s="15"/>
      <c r="G8" s="15">
        <f t="shared" si="0"/>
        <v>0</v>
      </c>
      <c r="H8" s="18">
        <v>0.05</v>
      </c>
      <c r="I8" s="11">
        <f t="shared" si="1"/>
        <v>0</v>
      </c>
      <c r="J8" s="34"/>
    </row>
    <row r="9" spans="1:10" ht="36">
      <c r="A9" s="5" t="s">
        <v>16</v>
      </c>
      <c r="B9" s="5" t="s">
        <v>50</v>
      </c>
      <c r="C9" s="5" t="s">
        <v>51</v>
      </c>
      <c r="D9" s="5" t="s">
        <v>52</v>
      </c>
      <c r="E9" s="19">
        <v>3000</v>
      </c>
      <c r="F9" s="15"/>
      <c r="G9" s="15">
        <f t="shared" si="0"/>
        <v>0</v>
      </c>
      <c r="H9" s="18">
        <v>0.08</v>
      </c>
      <c r="I9" s="11">
        <f t="shared" si="1"/>
        <v>0</v>
      </c>
      <c r="J9" s="34"/>
    </row>
    <row r="10" spans="1:10" ht="48">
      <c r="A10" s="5" t="s">
        <v>18</v>
      </c>
      <c r="B10" s="5" t="s">
        <v>53</v>
      </c>
      <c r="C10" s="5" t="s">
        <v>51</v>
      </c>
      <c r="D10" s="5" t="s">
        <v>54</v>
      </c>
      <c r="E10" s="19">
        <v>9000</v>
      </c>
      <c r="F10" s="15"/>
      <c r="G10" s="15">
        <f t="shared" si="0"/>
        <v>0</v>
      </c>
      <c r="H10" s="18">
        <v>0.08</v>
      </c>
      <c r="I10" s="11">
        <f t="shared" si="1"/>
        <v>0</v>
      </c>
      <c r="J10" s="34"/>
    </row>
    <row r="11" spans="1:10" ht="72">
      <c r="A11" s="5" t="s">
        <v>20</v>
      </c>
      <c r="B11" s="5" t="s">
        <v>55</v>
      </c>
      <c r="C11" s="5" t="s">
        <v>51</v>
      </c>
      <c r="D11" s="5" t="s">
        <v>56</v>
      </c>
      <c r="E11" s="19">
        <v>60</v>
      </c>
      <c r="F11" s="15"/>
      <c r="G11" s="15">
        <f t="shared" si="0"/>
        <v>0</v>
      </c>
      <c r="H11" s="18">
        <v>0.08</v>
      </c>
      <c r="I11" s="11">
        <f t="shared" si="1"/>
        <v>0</v>
      </c>
      <c r="J11" s="34"/>
    </row>
    <row r="12" spans="1:10" ht="72">
      <c r="A12" s="5" t="s">
        <v>22</v>
      </c>
      <c r="B12" s="5" t="s">
        <v>57</v>
      </c>
      <c r="C12" s="5" t="s">
        <v>51</v>
      </c>
      <c r="D12" s="5" t="s">
        <v>58</v>
      </c>
      <c r="E12" s="19">
        <v>60</v>
      </c>
      <c r="F12" s="15"/>
      <c r="G12" s="15">
        <f t="shared" si="0"/>
        <v>0</v>
      </c>
      <c r="H12" s="18">
        <v>0.08</v>
      </c>
      <c r="I12" s="11">
        <f t="shared" si="1"/>
        <v>0</v>
      </c>
      <c r="J12" s="34"/>
    </row>
    <row r="13" spans="1:10" ht="60">
      <c r="A13" s="5" t="s">
        <v>25</v>
      </c>
      <c r="B13" s="5" t="s">
        <v>59</v>
      </c>
      <c r="C13" s="5" t="s">
        <v>51</v>
      </c>
      <c r="D13" s="5" t="s">
        <v>60</v>
      </c>
      <c r="E13" s="19">
        <v>60</v>
      </c>
      <c r="F13" s="15"/>
      <c r="G13" s="15">
        <f t="shared" si="0"/>
        <v>0</v>
      </c>
      <c r="H13" s="18">
        <v>0.08</v>
      </c>
      <c r="I13" s="11">
        <f t="shared" si="1"/>
        <v>0</v>
      </c>
      <c r="J13" s="34"/>
    </row>
    <row r="14" spans="1:10" ht="60">
      <c r="A14" s="5" t="s">
        <v>27</v>
      </c>
      <c r="B14" s="5" t="s">
        <v>61</v>
      </c>
      <c r="C14" s="5" t="s">
        <v>62</v>
      </c>
      <c r="D14" s="5" t="s">
        <v>63</v>
      </c>
      <c r="E14" s="19">
        <v>15</v>
      </c>
      <c r="F14" s="15"/>
      <c r="G14" s="15">
        <f t="shared" si="0"/>
        <v>0</v>
      </c>
      <c r="H14" s="18">
        <v>0.08</v>
      </c>
      <c r="I14" s="11">
        <f t="shared" si="1"/>
        <v>0</v>
      </c>
      <c r="J14" s="34"/>
    </row>
    <row r="15" spans="1:10" ht="48">
      <c r="A15" s="5" t="s">
        <v>29</v>
      </c>
      <c r="B15" s="5" t="s">
        <v>64</v>
      </c>
      <c r="C15" s="5" t="s">
        <v>51</v>
      </c>
      <c r="D15" s="5" t="s">
        <v>65</v>
      </c>
      <c r="E15" s="19">
        <v>900</v>
      </c>
      <c r="F15" s="15"/>
      <c r="G15" s="15">
        <f t="shared" si="0"/>
        <v>0</v>
      </c>
      <c r="H15" s="18">
        <v>0.08</v>
      </c>
      <c r="I15" s="11">
        <f t="shared" si="1"/>
        <v>0</v>
      </c>
      <c r="J15" s="34"/>
    </row>
    <row r="16" spans="1:10" ht="72">
      <c r="A16" s="5" t="s">
        <v>30</v>
      </c>
      <c r="B16" s="5" t="s">
        <v>66</v>
      </c>
      <c r="C16" s="5" t="s">
        <v>48</v>
      </c>
      <c r="D16" s="5" t="s">
        <v>49</v>
      </c>
      <c r="E16" s="19">
        <v>150</v>
      </c>
      <c r="F16" s="15"/>
      <c r="G16" s="15">
        <f t="shared" si="0"/>
        <v>0</v>
      </c>
      <c r="H16" s="18">
        <v>0.05</v>
      </c>
      <c r="I16" s="11">
        <f t="shared" si="1"/>
        <v>0</v>
      </c>
      <c r="J16" s="34"/>
    </row>
    <row r="17" spans="1:10" ht="72">
      <c r="A17" s="5" t="s">
        <v>32</v>
      </c>
      <c r="B17" s="5" t="s">
        <v>66</v>
      </c>
      <c r="C17" s="5" t="s">
        <v>48</v>
      </c>
      <c r="D17" s="5" t="s">
        <v>67</v>
      </c>
      <c r="E17" s="19">
        <v>150</v>
      </c>
      <c r="F17" s="15"/>
      <c r="G17" s="15">
        <f t="shared" si="0"/>
        <v>0</v>
      </c>
      <c r="H17" s="18">
        <v>0.05</v>
      </c>
      <c r="I17" s="11">
        <f t="shared" si="1"/>
        <v>0</v>
      </c>
      <c r="J17" s="34"/>
    </row>
    <row r="18" spans="1:10" ht="60">
      <c r="A18" s="5" t="s">
        <v>33</v>
      </c>
      <c r="B18" s="5" t="s">
        <v>68</v>
      </c>
      <c r="C18" s="5" t="s">
        <v>69</v>
      </c>
      <c r="D18" s="5" t="s">
        <v>70</v>
      </c>
      <c r="E18" s="19">
        <v>250</v>
      </c>
      <c r="F18" s="15"/>
      <c r="G18" s="15">
        <f t="shared" si="0"/>
        <v>0</v>
      </c>
      <c r="H18" s="18">
        <v>0.05</v>
      </c>
      <c r="I18" s="11">
        <f t="shared" si="1"/>
        <v>0</v>
      </c>
      <c r="J18" s="34"/>
    </row>
    <row r="19" spans="1:10" ht="179.25">
      <c r="A19" s="5" t="s">
        <v>35</v>
      </c>
      <c r="B19" s="20" t="s">
        <v>72</v>
      </c>
      <c r="C19" s="5" t="s">
        <v>69</v>
      </c>
      <c r="D19" s="5" t="s">
        <v>73</v>
      </c>
      <c r="E19" s="19">
        <v>3</v>
      </c>
      <c r="F19" s="15"/>
      <c r="G19" s="15">
        <f t="shared" si="0"/>
        <v>0</v>
      </c>
      <c r="H19" s="18">
        <v>0.05</v>
      </c>
      <c r="I19" s="11">
        <f t="shared" si="1"/>
        <v>0</v>
      </c>
      <c r="J19" s="34"/>
    </row>
    <row r="20" spans="1:10" ht="264.75">
      <c r="A20" s="5" t="s">
        <v>71</v>
      </c>
      <c r="B20" s="21" t="s">
        <v>75</v>
      </c>
      <c r="C20" s="19" t="s">
        <v>44</v>
      </c>
      <c r="D20" s="19" t="s">
        <v>49</v>
      </c>
      <c r="E20" s="19">
        <v>2850</v>
      </c>
      <c r="F20" s="8"/>
      <c r="G20" s="15">
        <f t="shared" si="0"/>
        <v>0</v>
      </c>
      <c r="H20" s="10">
        <v>0.05</v>
      </c>
      <c r="I20" s="11">
        <f t="shared" si="1"/>
        <v>0</v>
      </c>
      <c r="J20" s="34"/>
    </row>
    <row r="21" spans="1:10" ht="144.75">
      <c r="A21" s="5" t="s">
        <v>74</v>
      </c>
      <c r="B21" s="21" t="s">
        <v>77</v>
      </c>
      <c r="C21" s="5" t="s">
        <v>44</v>
      </c>
      <c r="D21" s="19" t="s">
        <v>78</v>
      </c>
      <c r="E21" s="27">
        <v>120</v>
      </c>
      <c r="F21" s="8"/>
      <c r="G21" s="15">
        <f t="shared" si="0"/>
        <v>0</v>
      </c>
      <c r="H21" s="10">
        <v>0.05</v>
      </c>
      <c r="I21" s="11">
        <f t="shared" si="1"/>
        <v>0</v>
      </c>
      <c r="J21" s="34"/>
    </row>
    <row r="22" spans="1:10" ht="144.75">
      <c r="A22" s="5" t="s">
        <v>76</v>
      </c>
      <c r="B22" s="21" t="s">
        <v>77</v>
      </c>
      <c r="C22" s="5" t="s">
        <v>44</v>
      </c>
      <c r="D22" s="19" t="s">
        <v>67</v>
      </c>
      <c r="E22" s="27">
        <v>150</v>
      </c>
      <c r="F22" s="8"/>
      <c r="G22" s="15">
        <f t="shared" si="0"/>
        <v>0</v>
      </c>
      <c r="H22" s="10">
        <v>0.05</v>
      </c>
      <c r="I22" s="11">
        <f t="shared" si="1"/>
        <v>0</v>
      </c>
      <c r="J22" s="34"/>
    </row>
    <row r="23" spans="1:10" ht="276.75">
      <c r="A23" s="5" t="s">
        <v>79</v>
      </c>
      <c r="B23" s="21" t="s">
        <v>81</v>
      </c>
      <c r="C23" s="19" t="s">
        <v>44</v>
      </c>
      <c r="D23" s="19" t="s">
        <v>45</v>
      </c>
      <c r="E23" s="27">
        <v>1100</v>
      </c>
      <c r="F23" s="8"/>
      <c r="G23" s="15">
        <f t="shared" si="0"/>
        <v>0</v>
      </c>
      <c r="H23" s="10">
        <v>0.05</v>
      </c>
      <c r="I23" s="11">
        <f t="shared" si="1"/>
        <v>0</v>
      </c>
      <c r="J23" s="34"/>
    </row>
    <row r="24" spans="1:10" ht="276.75">
      <c r="A24" s="5" t="s">
        <v>80</v>
      </c>
      <c r="B24" s="21" t="s">
        <v>81</v>
      </c>
      <c r="C24" s="19" t="s">
        <v>44</v>
      </c>
      <c r="D24" s="19" t="s">
        <v>49</v>
      </c>
      <c r="E24" s="27">
        <v>1100</v>
      </c>
      <c r="F24" s="8"/>
      <c r="G24" s="15">
        <f t="shared" si="0"/>
        <v>0</v>
      </c>
      <c r="H24" s="10">
        <v>0.05</v>
      </c>
      <c r="I24" s="11">
        <f t="shared" si="1"/>
        <v>0</v>
      </c>
      <c r="J24" s="34"/>
    </row>
    <row r="25" spans="1:10" ht="276.75">
      <c r="A25" s="5" t="s">
        <v>82</v>
      </c>
      <c r="B25" s="21" t="s">
        <v>81</v>
      </c>
      <c r="C25" s="19" t="s">
        <v>44</v>
      </c>
      <c r="D25" s="19">
        <v>1500</v>
      </c>
      <c r="E25" s="27">
        <v>600</v>
      </c>
      <c r="F25" s="8"/>
      <c r="G25" s="15">
        <f t="shared" si="0"/>
        <v>0</v>
      </c>
      <c r="H25" s="10">
        <v>0.05</v>
      </c>
      <c r="I25" s="11">
        <f t="shared" si="1"/>
        <v>0</v>
      </c>
      <c r="J25" s="34"/>
    </row>
    <row r="26" spans="1:10" ht="300.75">
      <c r="A26" s="5" t="s">
        <v>83</v>
      </c>
      <c r="B26" s="22" t="s">
        <v>85</v>
      </c>
      <c r="C26" s="23" t="s">
        <v>86</v>
      </c>
      <c r="D26" s="23" t="s">
        <v>65</v>
      </c>
      <c r="E26" s="28">
        <v>60</v>
      </c>
      <c r="F26" s="24"/>
      <c r="G26" s="15">
        <f t="shared" si="0"/>
        <v>0</v>
      </c>
      <c r="H26" s="10">
        <v>0.08</v>
      </c>
      <c r="I26" s="11">
        <f t="shared" si="1"/>
        <v>0</v>
      </c>
      <c r="J26" s="34"/>
    </row>
    <row r="27" spans="1:10" ht="30" customHeight="1">
      <c r="A27" s="5" t="s">
        <v>84</v>
      </c>
      <c r="B27" s="22" t="s">
        <v>88</v>
      </c>
      <c r="C27" s="23" t="s">
        <v>86</v>
      </c>
      <c r="D27" s="23" t="s">
        <v>65</v>
      </c>
      <c r="E27" s="28">
        <v>15</v>
      </c>
      <c r="F27" s="24"/>
      <c r="G27" s="15">
        <f t="shared" si="0"/>
        <v>0</v>
      </c>
      <c r="H27" s="10">
        <v>0.08</v>
      </c>
      <c r="I27" s="11">
        <f t="shared" si="1"/>
        <v>0</v>
      </c>
      <c r="J27" s="34"/>
    </row>
    <row r="28" spans="1:10" ht="216.75">
      <c r="A28" s="5" t="s">
        <v>87</v>
      </c>
      <c r="B28" s="22" t="s">
        <v>90</v>
      </c>
      <c r="C28" s="23" t="s">
        <v>86</v>
      </c>
      <c r="D28" s="23" t="s">
        <v>65</v>
      </c>
      <c r="E28" s="28">
        <v>30</v>
      </c>
      <c r="F28" s="24"/>
      <c r="G28" s="15">
        <f t="shared" si="0"/>
        <v>0</v>
      </c>
      <c r="H28" s="10">
        <v>0.08</v>
      </c>
      <c r="I28" s="11">
        <f t="shared" si="1"/>
        <v>0</v>
      </c>
      <c r="J28" s="34"/>
    </row>
    <row r="29" spans="1:10" ht="192">
      <c r="A29" s="5" t="s">
        <v>89</v>
      </c>
      <c r="B29" s="5" t="s">
        <v>92</v>
      </c>
      <c r="C29" s="5" t="s">
        <v>51</v>
      </c>
      <c r="D29" s="5" t="s">
        <v>93</v>
      </c>
      <c r="E29" s="19">
        <v>4500</v>
      </c>
      <c r="F29" s="15"/>
      <c r="G29" s="15">
        <f t="shared" si="0"/>
        <v>0</v>
      </c>
      <c r="H29" s="18">
        <v>0.08</v>
      </c>
      <c r="I29" s="11">
        <f t="shared" si="1"/>
        <v>0</v>
      </c>
      <c r="J29" s="34"/>
    </row>
    <row r="30" spans="1:10" ht="132">
      <c r="A30" s="5" t="s">
        <v>91</v>
      </c>
      <c r="B30" s="5" t="s">
        <v>94</v>
      </c>
      <c r="C30" s="5" t="s">
        <v>51</v>
      </c>
      <c r="D30" s="5" t="s">
        <v>95</v>
      </c>
      <c r="E30" s="19">
        <v>210</v>
      </c>
      <c r="F30" s="15"/>
      <c r="G30" s="15">
        <f t="shared" si="0"/>
        <v>0</v>
      </c>
      <c r="H30" s="18">
        <v>0.08</v>
      </c>
      <c r="I30" s="11">
        <f t="shared" si="1"/>
        <v>0</v>
      </c>
      <c r="J30" s="34"/>
    </row>
    <row r="31" spans="1:10" ht="30.75" customHeight="1">
      <c r="A31" s="25"/>
      <c r="B31" s="40" t="s">
        <v>96</v>
      </c>
      <c r="C31" s="40"/>
      <c r="D31" s="40"/>
      <c r="E31" s="40"/>
      <c r="F31" s="40"/>
      <c r="G31" s="26"/>
      <c r="H31" s="10"/>
      <c r="I31" s="11"/>
    </row>
    <row r="32" spans="1:10">
      <c r="A32" s="41" t="s">
        <v>106</v>
      </c>
      <c r="B32" s="41"/>
      <c r="C32" s="41"/>
      <c r="D32" s="41"/>
      <c r="E32" s="41"/>
      <c r="F32" s="41"/>
      <c r="G32" s="15">
        <f>SUM(G6:G31)</f>
        <v>0</v>
      </c>
      <c r="H32" s="18"/>
      <c r="I32" s="11">
        <f>SUM(I6:I31)</f>
        <v>0</v>
      </c>
    </row>
  </sheetData>
  <mergeCells count="6">
    <mergeCell ref="A32:F32"/>
    <mergeCell ref="A1:J1"/>
    <mergeCell ref="A3:J3"/>
    <mergeCell ref="A4:B4"/>
    <mergeCell ref="C4:D4"/>
    <mergeCell ref="B31:F31"/>
  </mergeCells>
  <phoneticPr fontId="11" type="noConversion"/>
  <pageMargins left="0.7" right="0.7" top="0.75" bottom="0.75" header="0.3" footer="0.3"/>
  <pageSetup paperSize="9" scale="77" orientation="portrait" r:id="rId1"/>
  <headerFooter>
    <oddHeader>&amp;LSP ZOZ MSWiA w Koszalinie
ul. Szpitalna 2, 75-720 Koszalin&amp;RZałącznik nr 2 do SWZ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7835-B832-437E-8BF2-0A3574949F0F}">
  <dimension ref="A1:J8"/>
  <sheetViews>
    <sheetView zoomScaleNormal="100" workbookViewId="0">
      <selection activeCell="F32" sqref="F32"/>
    </sheetView>
  </sheetViews>
  <sheetFormatPr defaultRowHeight="15"/>
  <cols>
    <col min="1" max="1" width="6" customWidth="1"/>
    <col min="2" max="2" width="15.85546875" customWidth="1"/>
    <col min="4" max="4" width="11.140625" customWidth="1"/>
    <col min="5" max="5" width="12.28515625" customWidth="1"/>
    <col min="10" max="10" width="11.140625" customWidth="1"/>
  </cols>
  <sheetData>
    <row r="1" spans="1:10" ht="2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</row>
    <row r="3" spans="1:10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9" t="s">
        <v>111</v>
      </c>
      <c r="B4" s="39"/>
      <c r="C4" s="38"/>
      <c r="D4" s="38"/>
    </row>
    <row r="5" spans="1:10" ht="60">
      <c r="A5" s="2" t="s">
        <v>0</v>
      </c>
      <c r="B5" s="1" t="s">
        <v>1</v>
      </c>
      <c r="C5" s="1" t="s">
        <v>2</v>
      </c>
      <c r="D5" s="1" t="s">
        <v>3</v>
      </c>
      <c r="E5" s="1" t="s">
        <v>101</v>
      </c>
      <c r="F5" s="4" t="s">
        <v>4</v>
      </c>
      <c r="G5" s="2" t="s">
        <v>41</v>
      </c>
      <c r="H5" s="3" t="s">
        <v>6</v>
      </c>
      <c r="I5" s="4" t="s">
        <v>7</v>
      </c>
      <c r="J5" s="33" t="s">
        <v>105</v>
      </c>
    </row>
    <row r="6" spans="1:10" ht="36">
      <c r="A6" s="5" t="s">
        <v>8</v>
      </c>
      <c r="B6" s="5" t="s">
        <v>97</v>
      </c>
      <c r="C6" s="9" t="s">
        <v>10</v>
      </c>
      <c r="D6" s="5" t="s">
        <v>98</v>
      </c>
      <c r="E6" s="5">
        <v>45</v>
      </c>
      <c r="F6" s="9"/>
      <c r="G6" s="9">
        <f>E6*F6</f>
        <v>0</v>
      </c>
      <c r="H6" s="10">
        <v>0.08</v>
      </c>
      <c r="I6" s="11">
        <f>SUM(G6*H6)+G6</f>
        <v>0</v>
      </c>
      <c r="J6" s="34"/>
    </row>
    <row r="7" spans="1:10" ht="36">
      <c r="A7" s="5" t="s">
        <v>12</v>
      </c>
      <c r="B7" s="5" t="s">
        <v>99</v>
      </c>
      <c r="C7" s="9" t="s">
        <v>10</v>
      </c>
      <c r="D7" s="5" t="s">
        <v>98</v>
      </c>
      <c r="E7" s="5">
        <v>30</v>
      </c>
      <c r="F7" s="9"/>
      <c r="G7" s="9">
        <f>E7*F7</f>
        <v>0</v>
      </c>
      <c r="H7" s="10">
        <v>0.08</v>
      </c>
      <c r="I7" s="11">
        <f>SUM(G7*H7)+G7</f>
        <v>0</v>
      </c>
      <c r="J7" s="34"/>
    </row>
    <row r="8" spans="1:10">
      <c r="A8" s="37" t="s">
        <v>100</v>
      </c>
      <c r="B8" s="37"/>
      <c r="C8" s="37"/>
      <c r="D8" s="37"/>
      <c r="E8" s="37"/>
      <c r="F8" s="10"/>
      <c r="G8" s="13">
        <f>SUM(G6:G7)</f>
        <v>0</v>
      </c>
      <c r="H8" s="14"/>
      <c r="I8" s="11">
        <f>SUM(I6:I7)</f>
        <v>0</v>
      </c>
    </row>
  </sheetData>
  <mergeCells count="5">
    <mergeCell ref="A8:E8"/>
    <mergeCell ref="A1:J1"/>
    <mergeCell ref="A3:J3"/>
    <mergeCell ref="A4:B4"/>
    <mergeCell ref="C4:D4"/>
  </mergeCells>
  <pageMargins left="0.7" right="0.7" top="0.75" bottom="0.75" header="0.3" footer="0.3"/>
  <pageSetup paperSize="9" scale="86" orientation="portrait" r:id="rId1"/>
  <headerFooter>
    <oddHeader>&amp;LSP ZOZ MSWiA w Koszalinie
ul. Szpitalna 2, 75-720 Koszalin&amp;RZałącznik nr 2 do SWZ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C286E-3331-4F5D-8893-FEA508C7F627}">
  <dimension ref="A1:J7"/>
  <sheetViews>
    <sheetView view="pageBreakPreview" zoomScale="60" zoomScaleNormal="100" workbookViewId="0">
      <selection activeCell="A4" sqref="A4:B4"/>
    </sheetView>
  </sheetViews>
  <sheetFormatPr defaultRowHeight="15"/>
  <cols>
    <col min="1" max="1" width="6.42578125" customWidth="1"/>
    <col min="2" max="2" width="17.140625" customWidth="1"/>
    <col min="3" max="3" width="11.140625" customWidth="1"/>
    <col min="4" max="4" width="12" customWidth="1"/>
    <col min="5" max="5" width="13.28515625" customWidth="1"/>
    <col min="10" max="10" width="12" customWidth="1"/>
  </cols>
  <sheetData>
    <row r="1" spans="1:10" ht="21">
      <c r="A1" s="35" t="s">
        <v>109</v>
      </c>
      <c r="B1" s="35"/>
      <c r="C1" s="35"/>
      <c r="D1" s="35"/>
      <c r="E1" s="35"/>
      <c r="F1" s="35"/>
      <c r="G1" s="35"/>
      <c r="H1" s="35"/>
      <c r="I1" s="35"/>
      <c r="J1" s="35"/>
    </row>
    <row r="3" spans="1:10">
      <c r="A3" s="36" t="s">
        <v>108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>
      <c r="A4" s="39" t="s">
        <v>112</v>
      </c>
      <c r="B4" s="39"/>
      <c r="C4" s="38"/>
      <c r="D4" s="38"/>
    </row>
    <row r="5" spans="1:10" ht="48">
      <c r="A5" s="16" t="s">
        <v>0</v>
      </c>
      <c r="B5" s="16" t="s">
        <v>39</v>
      </c>
      <c r="C5" s="16" t="s">
        <v>2</v>
      </c>
      <c r="D5" s="16" t="s">
        <v>3</v>
      </c>
      <c r="E5" s="16" t="s">
        <v>38</v>
      </c>
      <c r="F5" s="4" t="s">
        <v>40</v>
      </c>
      <c r="G5" s="4" t="s">
        <v>41</v>
      </c>
      <c r="H5" s="17" t="s">
        <v>42</v>
      </c>
      <c r="I5" s="4" t="s">
        <v>7</v>
      </c>
      <c r="J5" s="33" t="s">
        <v>105</v>
      </c>
    </row>
    <row r="6" spans="1:10" ht="48">
      <c r="A6" s="5" t="s">
        <v>8</v>
      </c>
      <c r="B6" s="5" t="s">
        <v>102</v>
      </c>
      <c r="C6" s="5" t="s">
        <v>103</v>
      </c>
      <c r="D6" s="5" t="s">
        <v>104</v>
      </c>
      <c r="E6" s="5">
        <v>660</v>
      </c>
      <c r="F6" s="29"/>
      <c r="G6" s="30">
        <f>E6*F6</f>
        <v>0</v>
      </c>
      <c r="H6" s="31">
        <v>0.08</v>
      </c>
      <c r="I6" s="11">
        <f>SUM(G6*H6)+G6</f>
        <v>0</v>
      </c>
      <c r="J6" s="34"/>
    </row>
    <row r="7" spans="1:10">
      <c r="A7" s="42" t="s">
        <v>37</v>
      </c>
      <c r="B7" s="42"/>
      <c r="C7" s="42"/>
      <c r="D7" s="42"/>
      <c r="E7" s="42"/>
      <c r="F7" s="32"/>
      <c r="G7" s="9">
        <f>SUM(G6:G6)</f>
        <v>0</v>
      </c>
      <c r="H7" s="10"/>
      <c r="I7" s="9">
        <f>SUM(I6:I6)</f>
        <v>0</v>
      </c>
      <c r="J7" s="34"/>
    </row>
  </sheetData>
  <mergeCells count="5">
    <mergeCell ref="A7:E7"/>
    <mergeCell ref="A1:J1"/>
    <mergeCell ref="A3:J3"/>
    <mergeCell ref="A4:B4"/>
    <mergeCell ref="C4:D4"/>
  </mergeCells>
  <pageMargins left="0.7" right="0.7" top="0.75" bottom="0.75" header="0.3" footer="0.3"/>
  <pageSetup paperSize="9" scale="80" orientation="portrait" r:id="rId1"/>
  <headerFooter>
    <oddHeader>&amp;LSP ZOZ MSWiA w Koszalinie
ul. Szpitalna 2, 75-720 Koszalin&amp;RZałącznik nr 2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nr 1</vt:lpstr>
      <vt:lpstr>Zadanie nr 2</vt:lpstr>
      <vt:lpstr>Zadanie nr 3</vt:lpstr>
      <vt:lpstr>Zadanie nr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M</dc:creator>
  <cp:lastModifiedBy>Aleksandra M</cp:lastModifiedBy>
  <cp:lastPrinted>2021-07-01T09:45:15Z</cp:lastPrinted>
  <dcterms:created xsi:type="dcterms:W3CDTF">2021-06-16T09:55:00Z</dcterms:created>
  <dcterms:modified xsi:type="dcterms:W3CDTF">2021-07-16T06:03:23Z</dcterms:modified>
</cp:coreProperties>
</file>